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9440" windowHeight="7755"/>
  </bookViews>
  <sheets>
    <sheet name="Hoja1" sheetId="1" r:id="rId1"/>
    <sheet name="Hoja2" sheetId="2" r:id="rId2"/>
  </sheets>
  <definedNames>
    <definedName name="OLE_LINK13" localSheetId="0">Hoja1!#REF!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45" i="2"/>
  <c r="L43"/>
  <c r="L41"/>
  <c r="M35"/>
  <c r="L35"/>
  <c r="L33"/>
  <c r="K30"/>
  <c r="K24"/>
  <c r="K23"/>
</calcChain>
</file>

<file path=xl/sharedStrings.xml><?xml version="1.0" encoding="utf-8"?>
<sst xmlns="http://schemas.openxmlformats.org/spreadsheetml/2006/main" count="330" uniqueCount="115">
  <si>
    <t>COMEDORES ECONOMICOS DEL ESTADO</t>
  </si>
  <si>
    <t>Producto</t>
  </si>
  <si>
    <t>Indicador</t>
  </si>
  <si>
    <t>Meta</t>
  </si>
  <si>
    <t>Medio de Verificación</t>
  </si>
  <si>
    <t>Actividades</t>
  </si>
  <si>
    <t>Responsables Involucrados</t>
  </si>
  <si>
    <t>Cronograma</t>
  </si>
  <si>
    <t>Recursos por Activ. RD$</t>
  </si>
  <si>
    <t>Resultados</t>
  </si>
  <si>
    <t>Observaciones</t>
  </si>
  <si>
    <t>Porcentaje de avance</t>
  </si>
  <si>
    <t>Comité Gestor</t>
  </si>
  <si>
    <t>x</t>
  </si>
  <si>
    <t xml:space="preserve">Cantidad de manuales </t>
  </si>
  <si>
    <t xml:space="preserve">Manuales elaborados </t>
  </si>
  <si>
    <t>1- Elaboracion de los manuales .   2- aprobacion de los manuales por la MAE.                 3-Aprobacion por Actor Institucional Externo . 4- Sociabilazion de los manuales</t>
  </si>
  <si>
    <t>Depto. Administrativo y Financiero , Dision de lanificacion y Desarrollo</t>
  </si>
  <si>
    <t>I</t>
  </si>
  <si>
    <t>II</t>
  </si>
  <si>
    <t>III</t>
  </si>
  <si>
    <t>IV</t>
  </si>
  <si>
    <t>X</t>
  </si>
  <si>
    <t>Porcentaje de Avance</t>
  </si>
  <si>
    <t xml:space="preserve">Elaboracion de informe de Rendicion de Cuentas </t>
  </si>
  <si>
    <t>Memoria elaborada</t>
  </si>
  <si>
    <t>Adminstrativo y Fiannciero y Planificacion y Desarrollo</t>
  </si>
  <si>
    <t>Apliacion de reajuste de sueldos a los empledos de los CEED.</t>
  </si>
  <si>
    <t xml:space="preserve">Nomina Institucional </t>
  </si>
  <si>
    <t xml:space="preserve">porcentaje de avance </t>
  </si>
  <si>
    <t>Propuesta presentada</t>
  </si>
  <si>
    <t xml:space="preserve">Porcentaje de avance </t>
  </si>
  <si>
    <t xml:space="preserve">Informes </t>
  </si>
  <si>
    <t>Adquirir nuevas unidades y reparar las existentes</t>
  </si>
  <si>
    <t xml:space="preserve">1- Realizar levantamiento de las unidades existentes. </t>
  </si>
  <si>
    <t>Proyectos Elaborados</t>
  </si>
  <si>
    <t>Cantidad de solicitud de servicios</t>
  </si>
  <si>
    <t>Objetivo Especifico  2.6.1 :   Adquirir equipos de cocina con nueva tecnología.</t>
  </si>
  <si>
    <t xml:space="preserve"> </t>
  </si>
  <si>
    <t>Impartir charlas educativas a los usuarios de los servicios  alimentarios a nivel nacional.</t>
  </si>
  <si>
    <t>Registros de participantes , fotos y videos</t>
  </si>
  <si>
    <t>Puntos establecidos</t>
  </si>
  <si>
    <t xml:space="preserve">Presentar Talleres, sobre Reciclaje </t>
  </si>
  <si>
    <t>Cantidad de Charlas</t>
  </si>
  <si>
    <t xml:space="preserve">Realizar charlas en todos los comedores a nivel nacional </t>
  </si>
  <si>
    <t>PLAN OPERATIVO ANUAL (POA) 2019</t>
  </si>
  <si>
    <t xml:space="preserve">Objetivo Estratégico 1.1.   Fortalecer la gestion financiera y los controles internos en el uso de los recursos financieros.    </t>
  </si>
  <si>
    <t>Objetivo Especifico. 1.1.1  Aplicar los procedimientos y procesos de trabajo de las areas de produccion , operaciones y administrativa y financiera.</t>
  </si>
  <si>
    <t>Objetivo Especifico. 1.2.2  Elaboracion de informe de rendicion de cuentas</t>
  </si>
  <si>
    <t>Objetivo Estratégico 1.2.  Promover a lo interno y externo de la institucion una gestion administrativa transparente y confiable , que fomente el libre acceso a la informacion publica, la rendicion de cuentas ,  la participacion social y el gobierno abierto.</t>
  </si>
  <si>
    <t>Objetivo Estratégico 1.3.  Promover a lo interno y externo de la institucion una gestion administrativa transparente y confiable , que fomente el libre acceso a la informacion publica, la rendicion de cuentas ,  la participacion social y el gobierno abierto.</t>
  </si>
  <si>
    <t xml:space="preserve">Objetivo Especifico  1.3.1  :  Aplicar reajuste de sueldo a los empleados </t>
  </si>
  <si>
    <t>Objetivo Estratégico 1.4.  : Fortalecer la infraestructura o planta fisica Sede Central de los  CEED</t>
  </si>
  <si>
    <t>Objetivo Especifico  1.4.1: Ampliar en espacio fisico para el personal de los CEED.</t>
  </si>
  <si>
    <t xml:space="preserve">Puntos Limpios a nivel nacional  </t>
  </si>
  <si>
    <t xml:space="preserve">Objetivo Estratégico 1.6:  Sensibilizar sobre el reciclaje. </t>
  </si>
  <si>
    <t xml:space="preserve">Objetivo Especifico  2.2.1 :  Ampliar la cobertura de los servicios.  </t>
  </si>
  <si>
    <t>Objetivo Especifico  2.3.1 :    Adquirir mobiliarios, maquinarias y equipos de producción .</t>
  </si>
  <si>
    <t xml:space="preserve">Programas de distribucions de alimentos </t>
  </si>
  <si>
    <t xml:space="preserve">Objetivo Especifico  3.1.1 :   Campaña Nutricional </t>
  </si>
  <si>
    <t xml:space="preserve">Elaboracion de manuales para el control interno institucional  </t>
  </si>
  <si>
    <t xml:space="preserve">Aplicación de los manuales </t>
  </si>
  <si>
    <t xml:space="preserve">1- Evaluacion de la escala salarial. </t>
  </si>
  <si>
    <r>
      <rPr>
        <b/>
        <sz val="14"/>
        <color indexed="8"/>
        <rFont val="Arial"/>
        <family val="2"/>
      </rPr>
      <t>Eje Estratégico 2</t>
    </r>
    <r>
      <rPr>
        <sz val="14"/>
        <color indexed="8"/>
        <rFont val="Arial"/>
        <family val="2"/>
      </rPr>
      <t xml:space="preserve">:   </t>
    </r>
    <r>
      <rPr>
        <b/>
        <sz val="14"/>
        <color indexed="8"/>
        <rFont val="Arial"/>
        <family val="2"/>
      </rPr>
      <t>SERVICIOS ALIMENTARIOS A USUARIOS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 xml:space="preserve">:  Disminuir la pobreza mediante un efectivo y eficiente sistema de protección social que tome en 
cuenta las necesidades y vulnerabilidades a lo largo del ciclo de la vida. </t>
    </r>
  </si>
  <si>
    <r>
      <rPr>
        <b/>
        <sz val="14"/>
        <color indexed="8"/>
        <rFont val="Arial"/>
        <family val="2"/>
      </rPr>
      <t>Eje Estratégico 3</t>
    </r>
    <r>
      <rPr>
        <sz val="14"/>
        <color indexed="8"/>
        <rFont val="Arial"/>
        <family val="2"/>
      </rPr>
      <t>:</t>
    </r>
    <r>
      <rPr>
        <b/>
        <sz val="14"/>
        <color indexed="8"/>
        <rFont val="Arial"/>
        <family val="2"/>
      </rPr>
      <t xml:space="preserve">   EDUCACION ALIMENTARIA :  Disminuir la pobreza mediante un efectivo y eficiente sistema de protección social que tome en 
cuenta las necesidades y vulnerabilidades a lo largo del ciclo de la vida. </t>
    </r>
  </si>
  <si>
    <t>N/A</t>
  </si>
  <si>
    <t>4,300,000,00</t>
  </si>
  <si>
    <t>2,400,000,00</t>
  </si>
  <si>
    <t>1,000,000,00</t>
  </si>
  <si>
    <t>1,500,000,00</t>
  </si>
  <si>
    <t>200,000,00</t>
  </si>
  <si>
    <t>300,000,00</t>
  </si>
  <si>
    <t>10,100,000.00</t>
  </si>
  <si>
    <t>3,000,000,00</t>
  </si>
  <si>
    <t>4,300,000.00</t>
  </si>
  <si>
    <t>1,100,000,00</t>
  </si>
  <si>
    <t>267,616,132,00</t>
  </si>
  <si>
    <t>327,984,555,68</t>
  </si>
  <si>
    <t>35,255,451,52</t>
  </si>
  <si>
    <t xml:space="preserve">SUJETA A MODIFICACION </t>
  </si>
  <si>
    <t>Ampliar los espacios físico para el personal de los CEED</t>
  </si>
  <si>
    <t>Construcción de oficinas en el Tercer nivel . 2-Gestionar recurso para apoyar proyecto de ampliación la infraestructura de la cede central de los comedores económicos</t>
  </si>
  <si>
    <t>Administración General , administrativo y financiero y División de Planificación y Desarrollo</t>
  </si>
  <si>
    <t xml:space="preserve">Objetivo Estratégico 1.5. :  Ampliar la logística para el manejo de residuos sólidos </t>
  </si>
  <si>
    <t xml:space="preserve">Objetivo Especifico 1.5.1 :  Implementar el plan existente a nivel nacional.   </t>
  </si>
  <si>
    <t>1-Establecer los puntos de instalación. 2- Evaluación y Seguimiento</t>
  </si>
  <si>
    <t xml:space="preserve">Administración General , Comité Gestor . </t>
  </si>
  <si>
    <t xml:space="preserve">Objetivo Especifico 1.6.1 :  Realizar charlas sobre reciclaje para la retroalimentación del personal.  </t>
  </si>
  <si>
    <t>1- Programa de trabajo. 2- Brochare. 3- Informes</t>
  </si>
  <si>
    <t xml:space="preserve">Seguimiento y Evaluación a Programas </t>
  </si>
  <si>
    <t xml:space="preserve">Levantamiento, elaboración de informes  </t>
  </si>
  <si>
    <t>Planificación y Desarrollo</t>
  </si>
  <si>
    <t xml:space="preserve">Elaboración de Boletín Estadístico Institucional </t>
  </si>
  <si>
    <t xml:space="preserve">Boletín elaborado </t>
  </si>
  <si>
    <t xml:space="preserve">Recolección de datos. Elaboración de boletín . 3- aprobación de la MAE. 4-Publicacion  y sociabilización </t>
  </si>
  <si>
    <t>Objetivo Estratégico 2.1.: Renovar la flotilla de vehículos utilizados en la transportación y distribución alimentaria para el buen funcionamiento de la institución</t>
  </si>
  <si>
    <t xml:space="preserve">Objetivo Especifico  2.1.1 :  Adquirir nuevas unidades de vehículos de motor. </t>
  </si>
  <si>
    <t xml:space="preserve">Contrato de compras y contrato de mantenimientos de los vehículos </t>
  </si>
  <si>
    <t>Administración General , Administrativo y Financiero. Depto. Transportación.</t>
  </si>
  <si>
    <t xml:space="preserve">Objetivo Estratégico 2.2: Apertura nuevos comedores económicos y expendios , enfocados a los sectores más vulnerables en el mapa de la pobreza. </t>
  </si>
  <si>
    <t>Elaboración de proyectos</t>
  </si>
  <si>
    <t xml:space="preserve">1- Estudio de Factibilidad.2- Levantamientos Estructurales 3- Formulación de Proyecto. 4- Aprobación de proyecto por la MAE. 5- Evaluación y seguimiento. </t>
  </si>
  <si>
    <t>Administración General, Administrativo y Financiero, Diva. Planificación y Desarrollo</t>
  </si>
  <si>
    <t>Objetivo Estratégico 2.3. Readecuar los comedores económicos ya existentes , para su relanzamiento a nivel nacional</t>
  </si>
  <si>
    <t>1- Informe de estado de maquinaria y equipos de producción presentado por la unidad de mantenimiento.              2- Informe de estado de mobiliario en general de los comedores económicos determinado por recorrido realizado</t>
  </si>
  <si>
    <t>Administración General, Administrativo y Financiero, Div. Planificación y Desarrollo</t>
  </si>
  <si>
    <t xml:space="preserve">Objetivo Estratégico 2.6. Cambiar la línea de producción interna de la institución para la reducción de costos operacionales. </t>
  </si>
  <si>
    <t>1- Recibimiento de Informe estado actual equipo de cocina.        2-Proyectos Elaborados                  3- Reparaciones realizadas</t>
  </si>
  <si>
    <t xml:space="preserve">Objetivo Estratégico 2.7. Implementación de programas sociales enfocados en los sectores mas necesitados del país. </t>
  </si>
  <si>
    <t>Objetivo Especifico  2.7.1 :   Programas de distribución de raciones alimenticias crudas enfocados en el mapa de la pobreza.</t>
  </si>
  <si>
    <t xml:space="preserve">Informe de cantidad de beneficiarios y cronograma de operativos </t>
  </si>
  <si>
    <t xml:space="preserve">Levantamiento de lugacres y comunidades en extrema pobreza . </t>
  </si>
  <si>
    <t>Elaboración ,ejecución del  plan de trabajo. instalación de equipo y medios visuales y entregas del manual educativo.</t>
  </si>
  <si>
    <t xml:space="preserve">Depto. Producción </t>
  </si>
  <si>
    <r>
      <rPr>
        <b/>
        <sz val="14"/>
        <color indexed="8"/>
        <rFont val="Arial"/>
        <family val="2"/>
      </rPr>
      <t>Eje Estratégico 1</t>
    </r>
    <r>
      <rPr>
        <sz val="14"/>
        <color indexed="8"/>
        <rFont val="Arial"/>
        <family val="2"/>
      </rPr>
      <t xml:space="preserve">:   </t>
    </r>
    <r>
      <rPr>
        <b/>
        <sz val="14"/>
        <color indexed="8"/>
        <rFont val="Arial"/>
        <family val="2"/>
      </rPr>
      <t xml:space="preserve">FORTALECIMIENTO INSTITUCIONAL:  Hacer de los CEED una institución administrativa y financiera fuerte, enmarcada en una estructura legal moderna , agil y eficiente, que permita brindar a la poblacion los servicios alimentarios con mayor eficacia, calidad y transparencia para la satisfaccion de los usuarios/beneficiarios. </t>
    </r>
  </si>
</sst>
</file>

<file path=xl/styles.xml><?xml version="1.0" encoding="utf-8"?>
<styleSheet xmlns="http://schemas.openxmlformats.org/spreadsheetml/2006/main">
  <numFmts count="1">
    <numFmt numFmtId="43" formatCode="_-* #,##0.00\ _€_-;\-* #,##0.00\ _€_-;_-* &quot;-&quot;??\ _€_-;_-@_-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8"/>
      <color rgb="FF935309"/>
      <name val="Georgia"/>
      <family val="1"/>
    </font>
    <font>
      <sz val="26"/>
      <color rgb="FF935309"/>
      <name val="Cambria"/>
      <family val="1"/>
    </font>
    <font>
      <i/>
      <sz val="26"/>
      <color rgb="FF935309"/>
      <name val="Georgia"/>
      <family val="1"/>
    </font>
    <font>
      <b/>
      <i/>
      <sz val="14"/>
      <color rgb="FF935309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935309"/>
      <name val="Calibri"/>
      <family val="2"/>
      <scheme val="minor"/>
    </font>
    <font>
      <sz val="14"/>
      <color theme="1"/>
      <name val="Georgia"/>
      <family val="1"/>
    </font>
    <font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b/>
      <sz val="14"/>
      <name val="Arial"/>
      <family val="2"/>
    </font>
    <font>
      <b/>
      <sz val="14"/>
      <name val="Times New Roman"/>
      <family val="1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2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1" fillId="0" borderId="0"/>
    <xf numFmtId="0" fontId="12" fillId="0" borderId="0"/>
    <xf numFmtId="0" fontId="12" fillId="0" borderId="0"/>
    <xf numFmtId="43" fontId="1" fillId="0" borderId="0" applyFont="0" applyFill="0" applyBorder="0" applyAlignment="0" applyProtection="0"/>
  </cellStyleXfs>
  <cellXfs count="65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left" vertical="center" indent="5"/>
    </xf>
    <xf numFmtId="0" fontId="0" fillId="0" borderId="0" xfId="0"/>
    <xf numFmtId="0" fontId="0" fillId="0" borderId="0" xfId="0"/>
    <xf numFmtId="49" fontId="0" fillId="0" borderId="0" xfId="0" applyNumberFormat="1"/>
    <xf numFmtId="0" fontId="6" fillId="0" borderId="0" xfId="0" applyFont="1"/>
    <xf numFmtId="0" fontId="6" fillId="5" borderId="0" xfId="0" applyFont="1" applyFill="1"/>
    <xf numFmtId="0" fontId="14" fillId="6" borderId="5" xfId="0" applyFont="1" applyFill="1" applyBorder="1" applyAlignment="1">
      <alignment horizontal="left" vertical="center"/>
    </xf>
    <xf numFmtId="0" fontId="13" fillId="6" borderId="5" xfId="0" applyFont="1" applyFill="1" applyBorder="1" applyAlignment="1">
      <alignment horizontal="left" vertical="center" wrapText="1"/>
    </xf>
    <xf numFmtId="0" fontId="15" fillId="5" borderId="5" xfId="1" applyFont="1" applyFill="1" applyBorder="1" applyAlignment="1">
      <alignment horizontal="center" vertical="center"/>
    </xf>
    <xf numFmtId="0" fontId="15" fillId="5" borderId="5" xfId="2" applyFont="1" applyFill="1" applyBorder="1" applyAlignment="1">
      <alignment horizontal="center" vertical="center" wrapText="1"/>
    </xf>
    <xf numFmtId="0" fontId="15" fillId="8" borderId="5" xfId="1" applyFont="1" applyFill="1" applyBorder="1" applyAlignment="1">
      <alignment horizontal="center" vertical="center" wrapText="1"/>
    </xf>
    <xf numFmtId="4" fontId="15" fillId="8" borderId="5" xfId="3" applyNumberFormat="1" applyFont="1" applyFill="1" applyBorder="1" applyAlignment="1">
      <alignment horizontal="center" vertical="center" wrapText="1"/>
    </xf>
    <xf numFmtId="0" fontId="15" fillId="5" borderId="5" xfId="1" applyFont="1" applyFill="1" applyBorder="1" applyAlignment="1">
      <alignment horizontal="center" vertical="center" wrapText="1"/>
    </xf>
    <xf numFmtId="0" fontId="15" fillId="5" borderId="5" xfId="3" applyFont="1" applyFill="1" applyBorder="1" applyAlignment="1">
      <alignment horizontal="center" vertical="center" wrapText="1"/>
    </xf>
    <xf numFmtId="4" fontId="15" fillId="5" borderId="5" xfId="3" applyNumberFormat="1" applyFont="1" applyFill="1" applyBorder="1" applyAlignment="1">
      <alignment horizontal="center" vertical="center" wrapText="1"/>
    </xf>
    <xf numFmtId="0" fontId="16" fillId="5" borderId="5" xfId="1" applyFont="1" applyFill="1" applyBorder="1" applyAlignment="1">
      <alignment horizontal="center" vertical="center" wrapText="1"/>
    </xf>
    <xf numFmtId="9" fontId="15" fillId="5" borderId="5" xfId="1" applyNumberFormat="1" applyFont="1" applyFill="1" applyBorder="1" applyAlignment="1">
      <alignment horizontal="center" vertical="center" wrapText="1"/>
    </xf>
    <xf numFmtId="0" fontId="6" fillId="6" borderId="0" xfId="0" applyFont="1" applyFill="1"/>
    <xf numFmtId="0" fontId="15" fillId="3" borderId="5" xfId="1" applyFont="1" applyFill="1" applyBorder="1" applyAlignment="1">
      <alignment horizontal="center" vertical="center" wrapText="1"/>
    </xf>
    <xf numFmtId="4" fontId="15" fillId="4" borderId="5" xfId="3" applyNumberFormat="1" applyFont="1" applyFill="1" applyBorder="1" applyAlignment="1">
      <alignment horizontal="center" vertical="center" wrapText="1"/>
    </xf>
    <xf numFmtId="0" fontId="6" fillId="8" borderId="0" xfId="0" applyFont="1" applyFill="1"/>
    <xf numFmtId="0" fontId="15" fillId="8" borderId="5" xfId="3" applyFont="1" applyFill="1" applyBorder="1" applyAlignment="1">
      <alignment horizontal="center" vertical="center" wrapText="1"/>
    </xf>
    <xf numFmtId="4" fontId="17" fillId="5" borderId="5" xfId="0" applyNumberFormat="1" applyFont="1" applyFill="1" applyBorder="1" applyAlignment="1">
      <alignment horizontal="center" vertical="center" wrapText="1"/>
    </xf>
    <xf numFmtId="4" fontId="18" fillId="5" borderId="5" xfId="0" applyNumberFormat="1" applyFont="1" applyFill="1" applyBorder="1" applyAlignment="1">
      <alignment horizontal="center" vertical="center" wrapText="1"/>
    </xf>
    <xf numFmtId="0" fontId="17" fillId="5" borderId="5" xfId="0" applyFont="1" applyFill="1" applyBorder="1" applyAlignment="1">
      <alignment horizontal="center" vertical="center" wrapText="1"/>
    </xf>
    <xf numFmtId="0" fontId="18" fillId="5" borderId="5" xfId="0" applyFont="1" applyFill="1" applyBorder="1" applyAlignment="1">
      <alignment horizontal="left" vertical="center" wrapText="1"/>
    </xf>
    <xf numFmtId="0" fontId="15" fillId="2" borderId="5" xfId="1" applyFont="1" applyFill="1" applyBorder="1" applyAlignment="1">
      <alignment horizontal="center" vertical="center"/>
    </xf>
    <xf numFmtId="0" fontId="15" fillId="2" borderId="5" xfId="2" applyFont="1" applyFill="1" applyBorder="1" applyAlignment="1">
      <alignment horizontal="center" vertical="center" wrapText="1"/>
    </xf>
    <xf numFmtId="43" fontId="0" fillId="0" borderId="0" xfId="4" applyFont="1"/>
    <xf numFmtId="43" fontId="19" fillId="0" borderId="0" xfId="4" applyFont="1"/>
    <xf numFmtId="43" fontId="20" fillId="0" borderId="0" xfId="4" applyFont="1"/>
    <xf numFmtId="0" fontId="20" fillId="0" borderId="0" xfId="0" applyFont="1"/>
    <xf numFmtId="43" fontId="0" fillId="0" borderId="0" xfId="0" applyNumberFormat="1"/>
    <xf numFmtId="43" fontId="6" fillId="0" borderId="0" xfId="4" applyFont="1"/>
    <xf numFmtId="0" fontId="22" fillId="0" borderId="0" xfId="0" applyFont="1"/>
    <xf numFmtId="43" fontId="9" fillId="0" borderId="0" xfId="4" applyFont="1"/>
    <xf numFmtId="43" fontId="21" fillId="0" borderId="0" xfId="4" applyFont="1"/>
    <xf numFmtId="0" fontId="13" fillId="6" borderId="2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5" fillId="8" borderId="2" xfId="3" applyFont="1" applyFill="1" applyBorder="1" applyAlignment="1">
      <alignment horizontal="center" vertical="center" wrapText="1"/>
    </xf>
    <xf numFmtId="0" fontId="15" fillId="8" borderId="3" xfId="3" applyFont="1" applyFill="1" applyBorder="1" applyAlignment="1">
      <alignment horizontal="center" vertical="center" wrapText="1"/>
    </xf>
    <xf numFmtId="0" fontId="15" fillId="8" borderId="4" xfId="3" applyFont="1" applyFill="1" applyBorder="1" applyAlignment="1">
      <alignment horizontal="center" vertical="center" wrapText="1"/>
    </xf>
    <xf numFmtId="0" fontId="14" fillId="6" borderId="2" xfId="0" applyFont="1" applyFill="1" applyBorder="1" applyAlignment="1">
      <alignment horizontal="left" vertical="center" wrapText="1"/>
    </xf>
    <xf numFmtId="0" fontId="14" fillId="6" borderId="3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13" fillId="7" borderId="2" xfId="0" applyFont="1" applyFill="1" applyBorder="1" applyAlignment="1">
      <alignment horizontal="left" vertical="center" wrapText="1"/>
    </xf>
    <xf numFmtId="0" fontId="13" fillId="7" borderId="3" xfId="0" applyFont="1" applyFill="1" applyBorder="1" applyAlignment="1">
      <alignment horizontal="left" vertical="center" wrapText="1"/>
    </xf>
    <xf numFmtId="0" fontId="14" fillId="6" borderId="6" xfId="0" applyFont="1" applyFill="1" applyBorder="1" applyAlignment="1">
      <alignment horizontal="center" vertical="justify"/>
    </xf>
    <xf numFmtId="0" fontId="14" fillId="6" borderId="0" xfId="0" applyFont="1" applyFill="1" applyBorder="1" applyAlignment="1">
      <alignment horizontal="center" vertical="justify"/>
    </xf>
    <xf numFmtId="0" fontId="14" fillId="6" borderId="2" xfId="0" applyFont="1" applyFill="1" applyBorder="1" applyAlignment="1">
      <alignment horizontal="left" vertical="center"/>
    </xf>
    <xf numFmtId="0" fontId="14" fillId="6" borderId="3" xfId="0" applyFont="1" applyFill="1" applyBorder="1" applyAlignment="1">
      <alignment horizontal="left" vertical="center"/>
    </xf>
    <xf numFmtId="0" fontId="14" fillId="6" borderId="4" xfId="0" applyFont="1" applyFill="1" applyBorder="1" applyAlignment="1">
      <alignment horizontal="left" vertical="center"/>
    </xf>
    <xf numFmtId="0" fontId="6" fillId="0" borderId="0" xfId="0" applyFont="1" applyAlignment="1">
      <alignment horizontal="left" vertical="top" wrapText="1"/>
    </xf>
    <xf numFmtId="0" fontId="5" fillId="0" borderId="0" xfId="0" applyFont="1" applyAlignment="1">
      <alignment horizontal="center"/>
    </xf>
    <xf numFmtId="0" fontId="8" fillId="0" borderId="0" xfId="0" applyFont="1" applyAlignment="1">
      <alignment horizontal="left" vertical="top" wrapText="1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</cellXfs>
  <cellStyles count="5">
    <cellStyle name="Millares" xfId="4" builtinId="3"/>
    <cellStyle name="Normal" xfId="0" builtinId="0"/>
    <cellStyle name="Normal 10" xfId="3"/>
    <cellStyle name="Normal 3" xfId="1"/>
    <cellStyle name="Normal 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172508</xdr:colOff>
      <xdr:row>338</xdr:row>
      <xdr:rowOff>169333</xdr:rowOff>
    </xdr:from>
    <xdr:to>
      <xdr:col>8</xdr:col>
      <xdr:colOff>404243</xdr:colOff>
      <xdr:row>339</xdr:row>
      <xdr:rowOff>10022</xdr:rowOff>
    </xdr:to>
    <xdr:pic>
      <xdr:nvPicPr>
        <xdr:cNvPr id="20" name="1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85133" y="72718083"/>
          <a:ext cx="898485" cy="6661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762000</xdr:colOff>
      <xdr:row>43</xdr:row>
      <xdr:rowOff>19050</xdr:rowOff>
    </xdr:to>
    <xdr:pic>
      <xdr:nvPicPr>
        <xdr:cNvPr id="5" name="4 Imagen" descr="Plan Operativo Anual 2019---1_0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90500"/>
          <a:ext cx="5667375" cy="8020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127000</xdr:rowOff>
    </xdr:from>
    <xdr:to>
      <xdr:col>4</xdr:col>
      <xdr:colOff>762000</xdr:colOff>
      <xdr:row>84</xdr:row>
      <xdr:rowOff>19050</xdr:rowOff>
    </xdr:to>
    <xdr:pic>
      <xdr:nvPicPr>
        <xdr:cNvPr id="6" name="5 Imagen" descr="Plan Operativo Anual 2019---1_00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8318500"/>
          <a:ext cx="5667375" cy="8020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158750</xdr:rowOff>
    </xdr:from>
    <xdr:to>
      <xdr:col>4</xdr:col>
      <xdr:colOff>762000</xdr:colOff>
      <xdr:row>103</xdr:row>
      <xdr:rowOff>527050</xdr:rowOff>
    </xdr:to>
    <xdr:pic>
      <xdr:nvPicPr>
        <xdr:cNvPr id="7" name="6 Imagen" descr="Plan Operativo Anual 2019---1_00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16097250"/>
          <a:ext cx="5667375" cy="8020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285750</xdr:rowOff>
    </xdr:from>
    <xdr:to>
      <xdr:col>4</xdr:col>
      <xdr:colOff>762000</xdr:colOff>
      <xdr:row>127</xdr:row>
      <xdr:rowOff>177800</xdr:rowOff>
    </xdr:to>
    <xdr:pic>
      <xdr:nvPicPr>
        <xdr:cNvPr id="8" name="7 Imagen" descr="Plan Operativo Anual 2019---1_00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23876000"/>
          <a:ext cx="5667375" cy="8020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158750</xdr:rowOff>
    </xdr:from>
    <xdr:to>
      <xdr:col>4</xdr:col>
      <xdr:colOff>762000</xdr:colOff>
      <xdr:row>168</xdr:row>
      <xdr:rowOff>177800</xdr:rowOff>
    </xdr:to>
    <xdr:pic>
      <xdr:nvPicPr>
        <xdr:cNvPr id="9" name="8 Imagen" descr="Plan Operativo Anual 2019---1_00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31686500"/>
          <a:ext cx="5667375" cy="8020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158750</xdr:rowOff>
    </xdr:from>
    <xdr:to>
      <xdr:col>4</xdr:col>
      <xdr:colOff>762000</xdr:colOff>
      <xdr:row>209</xdr:row>
      <xdr:rowOff>177800</xdr:rowOff>
    </xdr:to>
    <xdr:pic>
      <xdr:nvPicPr>
        <xdr:cNvPr id="10" name="9 Imagen" descr="Plan Operativo Anual 2019---1_006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9497000"/>
          <a:ext cx="5667375" cy="8020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209</xdr:row>
      <xdr:rowOff>142874</xdr:rowOff>
    </xdr:from>
    <xdr:to>
      <xdr:col>4</xdr:col>
      <xdr:colOff>730250</xdr:colOff>
      <xdr:row>250</xdr:row>
      <xdr:rowOff>139699</xdr:rowOff>
    </xdr:to>
    <xdr:pic>
      <xdr:nvPicPr>
        <xdr:cNvPr id="11" name="10 Imagen" descr="Plan Operativo Anual 2019---1_007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47450374"/>
          <a:ext cx="5635625" cy="783907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249</xdr:row>
      <xdr:rowOff>154782</xdr:rowOff>
    </xdr:from>
    <xdr:to>
      <xdr:col>4</xdr:col>
      <xdr:colOff>746125</xdr:colOff>
      <xdr:row>291</xdr:row>
      <xdr:rowOff>158750</xdr:rowOff>
    </xdr:to>
    <xdr:pic>
      <xdr:nvPicPr>
        <xdr:cNvPr id="12" name="11 Imagen" descr="Plan Operativo Anual 2019---1_008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" y="55114032"/>
          <a:ext cx="5651499" cy="8004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291</xdr:row>
      <xdr:rowOff>152400</xdr:rowOff>
    </xdr:from>
    <xdr:to>
      <xdr:col>4</xdr:col>
      <xdr:colOff>698500</xdr:colOff>
      <xdr:row>333</xdr:row>
      <xdr:rowOff>171450</xdr:rowOff>
    </xdr:to>
    <xdr:pic>
      <xdr:nvPicPr>
        <xdr:cNvPr id="13" name="12 Imagen" descr="Plan Operativo Anual 2019---1_009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63112650"/>
          <a:ext cx="5603875" cy="8020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4:AK427"/>
  <sheetViews>
    <sheetView tabSelected="1" topLeftCell="F414" zoomScale="60" zoomScaleNormal="60" workbookViewId="0">
      <selection activeCell="AL368" sqref="AL368"/>
    </sheetView>
  </sheetViews>
  <sheetFormatPr baseColWidth="10" defaultRowHeight="15"/>
  <cols>
    <col min="1" max="1" width="11.42578125" style="7"/>
    <col min="2" max="2" width="32.85546875" customWidth="1"/>
    <col min="3" max="3" width="26.140625" customWidth="1"/>
    <col min="4" max="4" width="14.5703125" customWidth="1"/>
    <col min="5" max="5" width="42.85546875" customWidth="1"/>
    <col min="6" max="6" width="31.85546875" customWidth="1"/>
    <col min="7" max="7" width="21.85546875" customWidth="1"/>
    <col min="8" max="8" width="10" customWidth="1"/>
    <col min="9" max="9" width="10.5703125" customWidth="1"/>
    <col min="10" max="10" width="10.42578125" customWidth="1"/>
    <col min="11" max="11" width="10" customWidth="1"/>
    <col min="12" max="12" width="9.85546875" customWidth="1"/>
    <col min="13" max="13" width="10.85546875" customWidth="1"/>
    <col min="14" max="14" width="10.140625" customWidth="1"/>
    <col min="15" max="15" width="11" customWidth="1"/>
    <col min="16" max="16" width="9.28515625" customWidth="1"/>
    <col min="17" max="17" width="10" customWidth="1"/>
    <col min="18" max="18" width="9" customWidth="1"/>
    <col min="19" max="19" width="6" customWidth="1"/>
    <col min="20" max="20" width="19.5703125" customWidth="1"/>
    <col min="21" max="21" width="19.85546875" customWidth="1"/>
    <col min="22" max="22" width="36" customWidth="1"/>
    <col min="23" max="23" width="0.140625" customWidth="1"/>
    <col min="24" max="28" width="11.42578125" hidden="1" customWidth="1"/>
    <col min="29" max="29" width="1.42578125" hidden="1" customWidth="1"/>
    <col min="30" max="33" width="11.42578125" hidden="1" customWidth="1"/>
    <col min="34" max="34" width="32.140625" hidden="1" customWidth="1"/>
    <col min="35" max="35" width="16.140625" hidden="1" customWidth="1"/>
    <col min="36" max="36" width="8.28515625" hidden="1" customWidth="1"/>
    <col min="37" max="37" width="6.42578125" hidden="1" customWidth="1"/>
  </cols>
  <sheetData>
    <row r="54" spans="2:9" ht="23.25">
      <c r="B54" s="2"/>
    </row>
    <row r="55" spans="2:9" ht="33">
      <c r="B55" s="3"/>
    </row>
    <row r="56" spans="2:9">
      <c r="B56" s="1"/>
      <c r="C56" s="1"/>
      <c r="D56" s="1"/>
      <c r="E56" s="1"/>
      <c r="F56" s="1"/>
      <c r="G56" s="1"/>
      <c r="H56" s="1"/>
      <c r="I56" s="1"/>
    </row>
    <row r="57" spans="2:9">
      <c r="B57" s="1"/>
      <c r="C57" s="1"/>
      <c r="D57" s="1"/>
      <c r="E57" s="1"/>
      <c r="F57" s="1"/>
      <c r="G57" s="1"/>
      <c r="H57" s="1"/>
      <c r="I57" s="1"/>
    </row>
    <row r="58" spans="2:9">
      <c r="B58" s="1"/>
      <c r="C58" s="1"/>
      <c r="D58" s="1"/>
      <c r="E58" s="1"/>
      <c r="F58" s="1"/>
      <c r="G58" s="1"/>
      <c r="H58" s="1"/>
      <c r="I58" s="1"/>
    </row>
    <row r="59" spans="2:9">
      <c r="B59" s="1"/>
      <c r="C59" s="1"/>
      <c r="D59" s="1"/>
      <c r="E59" s="1"/>
      <c r="F59" s="1"/>
      <c r="G59" s="1"/>
      <c r="H59" s="1"/>
      <c r="I59" s="1"/>
    </row>
    <row r="93" spans="3:3" ht="33">
      <c r="C93" s="4"/>
    </row>
    <row r="94" spans="3:3">
      <c r="C94" s="1"/>
    </row>
    <row r="95" spans="3:3" ht="18.75">
      <c r="C95" s="5"/>
    </row>
    <row r="97" spans="2:8" ht="153" customHeight="1"/>
    <row r="98" spans="2:8" ht="84.75" customHeight="1">
      <c r="B98" s="60"/>
      <c r="C98" s="60"/>
      <c r="D98" s="60"/>
      <c r="E98" s="60"/>
      <c r="F98" s="60"/>
      <c r="G98" s="60"/>
      <c r="H98" s="60"/>
    </row>
    <row r="100" spans="2:8" ht="18.75">
      <c r="B100" s="61"/>
      <c r="C100" s="61"/>
      <c r="D100" s="61"/>
      <c r="E100" s="61"/>
      <c r="F100" s="61"/>
      <c r="G100" s="61"/>
      <c r="H100" s="61"/>
    </row>
    <row r="102" spans="2:8" ht="67.5" customHeight="1">
      <c r="B102" s="60"/>
      <c r="C102" s="60"/>
      <c r="D102" s="60"/>
      <c r="E102" s="60"/>
      <c r="F102" s="60"/>
      <c r="G102" s="60"/>
      <c r="H102" s="60"/>
    </row>
    <row r="104" spans="2:8" ht="69.75" customHeight="1">
      <c r="B104" s="60"/>
      <c r="C104" s="60"/>
      <c r="D104" s="60"/>
      <c r="E104" s="60"/>
      <c r="F104" s="60"/>
      <c r="G104" s="60"/>
      <c r="H104" s="60"/>
    </row>
    <row r="106" spans="2:8" ht="95.25" customHeight="1">
      <c r="B106" s="64"/>
      <c r="C106" s="64"/>
      <c r="D106" s="64"/>
      <c r="E106" s="64"/>
      <c r="F106" s="64"/>
      <c r="G106" s="64"/>
      <c r="H106" s="64"/>
    </row>
    <row r="111" spans="2:8" ht="18.75">
      <c r="B111" s="63"/>
      <c r="C111" s="63"/>
      <c r="D111" s="63"/>
      <c r="E111" s="63"/>
      <c r="F111" s="63"/>
      <c r="G111" s="63"/>
      <c r="H111" s="63"/>
    </row>
    <row r="113" spans="2:8" ht="155.25" customHeight="1">
      <c r="B113" s="64"/>
      <c r="C113" s="64"/>
      <c r="D113" s="64"/>
      <c r="E113" s="64"/>
      <c r="F113" s="64"/>
      <c r="G113" s="64"/>
      <c r="H113" s="64"/>
    </row>
    <row r="188" spans="1:1" s="6" customFormat="1">
      <c r="A188" s="7"/>
    </row>
    <row r="189" spans="1:1" s="6" customFormat="1">
      <c r="A189" s="7"/>
    </row>
    <row r="190" spans="1:1" s="6" customFormat="1">
      <c r="A190" s="7"/>
    </row>
    <row r="191" spans="1:1" s="6" customFormat="1">
      <c r="A191" s="7"/>
    </row>
    <row r="192" spans="1:1" s="6" customFormat="1">
      <c r="A192" s="7"/>
    </row>
    <row r="193" spans="1:1" s="6" customFormat="1">
      <c r="A193" s="7"/>
    </row>
    <row r="194" spans="1:1" s="6" customFormat="1">
      <c r="A194" s="7"/>
    </row>
    <row r="195" spans="1:1" s="6" customFormat="1">
      <c r="A195" s="7"/>
    </row>
    <row r="196" spans="1:1" s="6" customFormat="1">
      <c r="A196" s="7"/>
    </row>
    <row r="236" spans="1:1" s="6" customFormat="1">
      <c r="A236" s="7"/>
    </row>
    <row r="237" spans="1:1" s="6" customFormat="1">
      <c r="A237" s="7"/>
    </row>
    <row r="238" spans="1:1" s="6" customFormat="1">
      <c r="A238" s="7"/>
    </row>
    <row r="239" spans="1:1" s="6" customFormat="1">
      <c r="A239" s="7"/>
    </row>
    <row r="240" spans="1:1" s="6" customFormat="1">
      <c r="A240" s="7"/>
    </row>
    <row r="241" spans="1:8" s="6" customFormat="1">
      <c r="A241" s="7"/>
    </row>
    <row r="242" spans="1:8" s="6" customFormat="1">
      <c r="A242" s="7"/>
    </row>
    <row r="243" spans="1:8" s="6" customFormat="1">
      <c r="A243" s="7"/>
    </row>
    <row r="244" spans="1:8" s="6" customFormat="1">
      <c r="A244" s="7"/>
    </row>
    <row r="249" spans="1:8" ht="18">
      <c r="B249" s="62"/>
      <c r="C249" s="62"/>
      <c r="D249" s="62"/>
      <c r="E249" s="62"/>
      <c r="F249" s="62"/>
      <c r="G249" s="62"/>
      <c r="H249" s="62"/>
    </row>
    <row r="252" spans="1:8" s="7" customFormat="1"/>
    <row r="253" spans="1:8" s="7" customFormat="1"/>
    <row r="254" spans="1:8" s="7" customFormat="1"/>
    <row r="255" spans="1:8" s="7" customFormat="1"/>
    <row r="256" spans="1:8" s="7" customFormat="1"/>
    <row r="257" s="7" customFormat="1"/>
    <row r="258" s="7" customFormat="1"/>
    <row r="259" s="7" customFormat="1"/>
    <row r="260" s="7" customFormat="1"/>
    <row r="261" s="7" customFormat="1"/>
    <row r="262" s="7" customFormat="1"/>
    <row r="263" s="7" customFormat="1"/>
    <row r="264" s="7" customFormat="1"/>
    <row r="265" s="7" customFormat="1"/>
    <row r="266" s="7" customFormat="1"/>
    <row r="267" s="7" customFormat="1"/>
    <row r="268" s="7" customFormat="1"/>
    <row r="269" s="7" customFormat="1"/>
    <row r="270" s="7" customFormat="1"/>
    <row r="271" s="7" customFormat="1"/>
    <row r="272" s="7" customFormat="1"/>
    <row r="273" s="7" customFormat="1"/>
    <row r="274" s="7" customFormat="1"/>
    <row r="275" s="7" customFormat="1"/>
    <row r="276" s="7" customFormat="1"/>
    <row r="277" s="7" customFormat="1"/>
    <row r="278" s="7" customFormat="1"/>
    <row r="279" s="7" customFormat="1"/>
    <row r="280" s="7" customFormat="1"/>
    <row r="281" s="7" customFormat="1"/>
    <row r="282" s="7" customFormat="1"/>
    <row r="283" s="7" customFormat="1"/>
    <row r="284" s="7" customFormat="1"/>
    <row r="285" s="7" customFormat="1"/>
    <row r="286" s="7" customFormat="1"/>
    <row r="287" s="7" customFormat="1"/>
    <row r="288" s="7" customFormat="1"/>
    <row r="289" s="7" customFormat="1"/>
    <row r="290" s="7" customFormat="1"/>
    <row r="291" s="7" customFormat="1"/>
    <row r="292" s="7" customFormat="1"/>
    <row r="293" s="7" customFormat="1"/>
    <row r="294" s="7" customFormat="1"/>
    <row r="295" s="7" customFormat="1"/>
    <row r="296" s="7" customFormat="1"/>
    <row r="297" s="7" customFormat="1"/>
    <row r="298" s="7" customFormat="1"/>
    <row r="299" s="7" customFormat="1"/>
    <row r="300" s="7" customFormat="1"/>
    <row r="301" s="7" customFormat="1"/>
    <row r="302" s="7" customFormat="1"/>
    <row r="303" s="7" customFormat="1"/>
    <row r="304" s="7" customFormat="1"/>
    <row r="305" s="7" customFormat="1"/>
    <row r="306" s="7" customFormat="1"/>
    <row r="307" s="7" customFormat="1"/>
    <row r="308" s="7" customFormat="1"/>
    <row r="309" s="7" customFormat="1"/>
    <row r="310" s="7" customFormat="1"/>
    <row r="311" s="7" customFormat="1"/>
    <row r="312" s="7" customFormat="1"/>
    <row r="313" s="7" customFormat="1"/>
    <row r="337" spans="2:37">
      <c r="B337" s="8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</row>
    <row r="338" spans="2:37" ht="65.099999999999994" customHeight="1"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</row>
    <row r="339" spans="2:37" ht="65.099999999999994" customHeight="1"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</row>
    <row r="340" spans="2:37" ht="65.099999999999994" customHeight="1">
      <c r="B340" s="51" t="s">
        <v>0</v>
      </c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</row>
    <row r="341" spans="2:37" ht="65.099999999999994" customHeight="1">
      <c r="B341" s="52" t="s">
        <v>45</v>
      </c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</row>
    <row r="342" spans="2:37" s="9" customFormat="1" ht="65.099999999999994" customHeight="1">
      <c r="B342" s="53" t="s">
        <v>114</v>
      </c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</row>
    <row r="343" spans="2:37" s="10" customFormat="1" ht="65.099999999999994" customHeight="1">
      <c r="B343" s="11" t="s">
        <v>46</v>
      </c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</row>
    <row r="344" spans="2:37" s="10" customFormat="1" ht="65.099999999999994" customHeight="1">
      <c r="B344" s="11" t="s">
        <v>47</v>
      </c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</row>
    <row r="345" spans="2:37" s="9" customFormat="1" ht="65.099999999999994" customHeight="1">
      <c r="B345" s="13">
        <v>1</v>
      </c>
      <c r="C345" s="13">
        <v>2</v>
      </c>
      <c r="D345" s="13">
        <v>3</v>
      </c>
      <c r="E345" s="13">
        <v>4</v>
      </c>
      <c r="F345" s="13">
        <v>5</v>
      </c>
      <c r="G345" s="13">
        <v>6</v>
      </c>
      <c r="H345" s="14">
        <v>7</v>
      </c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3">
        <v>8</v>
      </c>
      <c r="U345" s="13"/>
      <c r="V345" s="13"/>
    </row>
    <row r="346" spans="2:37" s="9" customFormat="1" ht="65.099999999999994" customHeight="1">
      <c r="B346" s="15" t="s">
        <v>1</v>
      </c>
      <c r="C346" s="15" t="s">
        <v>2</v>
      </c>
      <c r="D346" s="15" t="s">
        <v>3</v>
      </c>
      <c r="E346" s="15" t="s">
        <v>4</v>
      </c>
      <c r="F346" s="15" t="s">
        <v>5</v>
      </c>
      <c r="G346" s="15" t="s">
        <v>6</v>
      </c>
      <c r="H346" s="44" t="s">
        <v>7</v>
      </c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6"/>
      <c r="T346" s="16" t="s">
        <v>8</v>
      </c>
      <c r="U346" s="16" t="s">
        <v>9</v>
      </c>
      <c r="V346" s="16" t="s">
        <v>10</v>
      </c>
    </row>
    <row r="347" spans="2:37" s="9" customFormat="1" ht="189" customHeight="1">
      <c r="B347" s="17" t="s">
        <v>60</v>
      </c>
      <c r="C347" s="17" t="s">
        <v>14</v>
      </c>
      <c r="D347" s="17" t="s">
        <v>61</v>
      </c>
      <c r="E347" s="17" t="s">
        <v>15</v>
      </c>
      <c r="F347" s="17" t="s">
        <v>16</v>
      </c>
      <c r="G347" s="17" t="s">
        <v>17</v>
      </c>
      <c r="H347" s="18" t="s">
        <v>18</v>
      </c>
      <c r="I347" s="18"/>
      <c r="J347" s="18"/>
      <c r="K347" s="18" t="s">
        <v>19</v>
      </c>
      <c r="L347" s="18"/>
      <c r="M347" s="18"/>
      <c r="N347" s="18" t="s">
        <v>20</v>
      </c>
      <c r="O347" s="18"/>
      <c r="P347" s="18"/>
      <c r="Q347" s="18" t="s">
        <v>21</v>
      </c>
      <c r="R347" s="18"/>
      <c r="S347" s="18"/>
      <c r="T347" s="19" t="s">
        <v>68</v>
      </c>
      <c r="U347" s="19">
        <v>0</v>
      </c>
      <c r="V347" s="19"/>
    </row>
    <row r="348" spans="2:37" s="9" customFormat="1" ht="81.75" customHeight="1">
      <c r="B348" s="55" t="s">
        <v>49</v>
      </c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</row>
    <row r="349" spans="2:37" s="9" customFormat="1" ht="54.75" customHeight="1">
      <c r="B349" s="11" t="s">
        <v>48</v>
      </c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</row>
    <row r="350" spans="2:37" s="9" customFormat="1" ht="65.099999999999994" customHeight="1">
      <c r="B350" s="15" t="s">
        <v>1</v>
      </c>
      <c r="C350" s="15" t="s">
        <v>2</v>
      </c>
      <c r="D350" s="15" t="s">
        <v>3</v>
      </c>
      <c r="E350" s="15" t="s">
        <v>4</v>
      </c>
      <c r="F350" s="15" t="s">
        <v>5</v>
      </c>
      <c r="G350" s="15" t="s">
        <v>6</v>
      </c>
      <c r="H350" s="44" t="s">
        <v>7</v>
      </c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6"/>
      <c r="T350" s="16" t="s">
        <v>8</v>
      </c>
      <c r="U350" s="16" t="s">
        <v>9</v>
      </c>
      <c r="V350" s="16" t="s">
        <v>10</v>
      </c>
    </row>
    <row r="351" spans="2:37" s="9" customFormat="1" ht="65.099999999999994" customHeight="1">
      <c r="B351" s="17"/>
      <c r="C351" s="17"/>
      <c r="D351" s="17"/>
      <c r="E351" s="17"/>
      <c r="F351" s="17"/>
      <c r="G351" s="17"/>
      <c r="H351" s="18" t="s">
        <v>18</v>
      </c>
      <c r="I351" s="18"/>
      <c r="J351" s="18"/>
      <c r="K351" s="18" t="s">
        <v>19</v>
      </c>
      <c r="L351" s="18"/>
      <c r="M351" s="18"/>
      <c r="N351" s="18" t="s">
        <v>20</v>
      </c>
      <c r="O351" s="18"/>
      <c r="P351" s="18"/>
      <c r="Q351" s="18" t="s">
        <v>21</v>
      </c>
      <c r="R351" s="18"/>
      <c r="S351" s="18"/>
      <c r="T351" s="19"/>
      <c r="U351" s="19"/>
      <c r="V351" s="19"/>
    </row>
    <row r="352" spans="2:37" s="9" customFormat="1" ht="65.099999999999994" customHeight="1">
      <c r="B352" s="17"/>
      <c r="C352" s="17"/>
      <c r="D352" s="17"/>
      <c r="E352" s="17"/>
      <c r="F352" s="17"/>
      <c r="G352" s="17"/>
      <c r="H352" s="18" t="s">
        <v>18</v>
      </c>
      <c r="I352" s="18"/>
      <c r="J352" s="18"/>
      <c r="K352" s="18" t="s">
        <v>19</v>
      </c>
      <c r="L352" s="18"/>
      <c r="M352" s="18"/>
      <c r="N352" s="18" t="s">
        <v>20</v>
      </c>
      <c r="O352" s="18"/>
      <c r="P352" s="18"/>
      <c r="Q352" s="18" t="s">
        <v>21</v>
      </c>
      <c r="R352" s="18"/>
      <c r="S352" s="18"/>
      <c r="T352" s="19"/>
      <c r="U352" s="19"/>
      <c r="V352" s="19"/>
    </row>
    <row r="353" spans="2:22" s="9" customFormat="1" ht="99.75" customHeight="1">
      <c r="B353" s="20" t="s">
        <v>24</v>
      </c>
      <c r="C353" s="17" t="s">
        <v>23</v>
      </c>
      <c r="D353" s="21">
        <v>1</v>
      </c>
      <c r="E353" s="17" t="s">
        <v>25</v>
      </c>
      <c r="F353" s="17" t="s">
        <v>38</v>
      </c>
      <c r="G353" s="17" t="s">
        <v>26</v>
      </c>
      <c r="H353" s="18" t="s">
        <v>22</v>
      </c>
      <c r="I353" s="18" t="s">
        <v>22</v>
      </c>
      <c r="J353" s="18" t="s">
        <v>22</v>
      </c>
      <c r="K353" s="18" t="s">
        <v>22</v>
      </c>
      <c r="L353" s="18" t="s">
        <v>22</v>
      </c>
      <c r="M353" s="18" t="s">
        <v>22</v>
      </c>
      <c r="N353" s="18">
        <v>7</v>
      </c>
      <c r="O353" s="18">
        <v>8</v>
      </c>
      <c r="P353" s="18">
        <v>9</v>
      </c>
      <c r="Q353" s="18">
        <v>10</v>
      </c>
      <c r="R353" s="18">
        <v>11</v>
      </c>
      <c r="S353" s="18">
        <v>12</v>
      </c>
      <c r="T353" s="19" t="s">
        <v>65</v>
      </c>
      <c r="U353" s="19">
        <v>0.25</v>
      </c>
      <c r="V353" s="19"/>
    </row>
    <row r="354" spans="2:22" s="22" customFormat="1" ht="65.099999999999994" customHeight="1">
      <c r="B354" s="47" t="s">
        <v>50</v>
      </c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</row>
    <row r="355" spans="2:22" s="22" customFormat="1" ht="65.099999999999994" customHeight="1">
      <c r="B355" s="11" t="s">
        <v>51</v>
      </c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</row>
    <row r="356" spans="2:22" s="9" customFormat="1" ht="65.099999999999994" customHeight="1">
      <c r="B356" s="13">
        <v>1</v>
      </c>
      <c r="C356" s="13">
        <v>2</v>
      </c>
      <c r="D356" s="13">
        <v>3</v>
      </c>
      <c r="E356" s="13">
        <v>4</v>
      </c>
      <c r="F356" s="13">
        <v>5</v>
      </c>
      <c r="G356" s="13">
        <v>6</v>
      </c>
      <c r="H356" s="14">
        <v>7</v>
      </c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3">
        <v>8</v>
      </c>
      <c r="U356" s="13"/>
      <c r="V356" s="13"/>
    </row>
    <row r="357" spans="2:22" s="9" customFormat="1" ht="65.099999999999994" customHeight="1">
      <c r="B357" s="15" t="s">
        <v>1</v>
      </c>
      <c r="C357" s="15" t="s">
        <v>2</v>
      </c>
      <c r="D357" s="15" t="s">
        <v>3</v>
      </c>
      <c r="E357" s="15" t="s">
        <v>4</v>
      </c>
      <c r="F357" s="15" t="s">
        <v>5</v>
      </c>
      <c r="G357" s="15" t="s">
        <v>6</v>
      </c>
      <c r="H357" s="44" t="s">
        <v>7</v>
      </c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6"/>
      <c r="T357" s="16" t="s">
        <v>8</v>
      </c>
      <c r="U357" s="16" t="s">
        <v>9</v>
      </c>
      <c r="V357" s="16" t="s">
        <v>10</v>
      </c>
    </row>
    <row r="358" spans="2:22" s="9" customFormat="1" ht="65.099999999999994" customHeight="1">
      <c r="B358" s="23"/>
      <c r="C358" s="23"/>
      <c r="D358" s="23"/>
      <c r="E358" s="23"/>
      <c r="F358" s="23"/>
      <c r="G358" s="23"/>
      <c r="H358" s="18" t="s">
        <v>18</v>
      </c>
      <c r="I358" s="18"/>
      <c r="J358" s="18"/>
      <c r="K358" s="18" t="s">
        <v>19</v>
      </c>
      <c r="L358" s="18"/>
      <c r="M358" s="18"/>
      <c r="N358" s="18" t="s">
        <v>20</v>
      </c>
      <c r="O358" s="18"/>
      <c r="P358" s="18"/>
      <c r="Q358" s="18" t="s">
        <v>21</v>
      </c>
      <c r="R358" s="18"/>
      <c r="S358" s="18"/>
      <c r="T358" s="24"/>
      <c r="U358" s="24"/>
      <c r="V358" s="24"/>
    </row>
    <row r="359" spans="2:22" s="9" customFormat="1" ht="65.099999999999994" customHeight="1">
      <c r="B359" s="17" t="s">
        <v>27</v>
      </c>
      <c r="C359" s="17" t="s">
        <v>23</v>
      </c>
      <c r="D359" s="21">
        <v>1</v>
      </c>
      <c r="E359" s="17" t="s">
        <v>28</v>
      </c>
      <c r="F359" s="17" t="s">
        <v>62</v>
      </c>
      <c r="G359" s="17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9" t="s">
        <v>78</v>
      </c>
      <c r="U359" s="19"/>
      <c r="V359" s="19" t="s">
        <v>79</v>
      </c>
    </row>
    <row r="360" spans="2:22" s="22" customFormat="1" ht="65.099999999999994" customHeight="1">
      <c r="B360" s="47" t="s">
        <v>52</v>
      </c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</row>
    <row r="361" spans="2:22" s="22" customFormat="1" ht="65.099999999999994" customHeight="1">
      <c r="B361" s="11" t="s">
        <v>53</v>
      </c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</row>
    <row r="362" spans="2:22" s="25" customFormat="1" ht="65.099999999999994" customHeight="1">
      <c r="B362" s="15" t="s">
        <v>1</v>
      </c>
      <c r="C362" s="15" t="s">
        <v>2</v>
      </c>
      <c r="D362" s="15" t="s">
        <v>3</v>
      </c>
      <c r="E362" s="15" t="s">
        <v>4</v>
      </c>
      <c r="F362" s="15" t="s">
        <v>5</v>
      </c>
      <c r="G362" s="15" t="s">
        <v>6</v>
      </c>
      <c r="H362" s="26">
        <v>1</v>
      </c>
      <c r="I362" s="26">
        <v>2</v>
      </c>
      <c r="J362" s="26">
        <v>3</v>
      </c>
      <c r="K362" s="26">
        <v>4</v>
      </c>
      <c r="L362" s="26">
        <v>5</v>
      </c>
      <c r="M362" s="26">
        <v>6</v>
      </c>
      <c r="N362" s="26">
        <v>7</v>
      </c>
      <c r="O362" s="26">
        <v>8</v>
      </c>
      <c r="P362" s="26">
        <v>9</v>
      </c>
      <c r="Q362" s="26">
        <v>10</v>
      </c>
      <c r="R362" s="26">
        <v>11</v>
      </c>
      <c r="S362" s="26">
        <v>12</v>
      </c>
      <c r="T362" s="16" t="s">
        <v>8</v>
      </c>
      <c r="U362" s="16" t="s">
        <v>9</v>
      </c>
      <c r="V362" s="16" t="s">
        <v>10</v>
      </c>
    </row>
    <row r="363" spans="2:22" s="9" customFormat="1" ht="168.75" customHeight="1">
      <c r="B363" s="27" t="s">
        <v>80</v>
      </c>
      <c r="C363" s="28" t="s">
        <v>29</v>
      </c>
      <c r="D363" s="28">
        <v>1</v>
      </c>
      <c r="E363" s="28" t="s">
        <v>30</v>
      </c>
      <c r="F363" s="28" t="s">
        <v>81</v>
      </c>
      <c r="G363" s="29" t="s">
        <v>82</v>
      </c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9" t="s">
        <v>66</v>
      </c>
      <c r="U363" s="19"/>
      <c r="V363" s="19"/>
    </row>
    <row r="364" spans="2:22" s="22" customFormat="1" ht="65.099999999999994" customHeight="1">
      <c r="B364" s="47" t="s">
        <v>83</v>
      </c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</row>
    <row r="365" spans="2:22" s="22" customFormat="1" ht="65.099999999999994" customHeight="1">
      <c r="B365" s="11" t="s">
        <v>84</v>
      </c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</row>
    <row r="366" spans="2:22" s="9" customFormat="1" ht="65.099999999999994" customHeight="1">
      <c r="B366" s="13">
        <v>1</v>
      </c>
      <c r="C366" s="13">
        <v>2</v>
      </c>
      <c r="D366" s="13">
        <v>3</v>
      </c>
      <c r="E366" s="13">
        <v>4</v>
      </c>
      <c r="F366" s="13">
        <v>5</v>
      </c>
      <c r="G366" s="13">
        <v>6</v>
      </c>
      <c r="H366" s="14">
        <v>7</v>
      </c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3">
        <v>8</v>
      </c>
      <c r="U366" s="13"/>
      <c r="V366" s="13"/>
    </row>
    <row r="367" spans="2:22" s="9" customFormat="1" ht="65.099999999999994" customHeight="1">
      <c r="B367" s="15" t="s">
        <v>1</v>
      </c>
      <c r="C367" s="15" t="s">
        <v>2</v>
      </c>
      <c r="D367" s="15" t="s">
        <v>3</v>
      </c>
      <c r="E367" s="15" t="s">
        <v>4</v>
      </c>
      <c r="F367" s="15" t="s">
        <v>5</v>
      </c>
      <c r="G367" s="15" t="s">
        <v>6</v>
      </c>
      <c r="H367" s="44" t="s">
        <v>7</v>
      </c>
      <c r="I367" s="45"/>
      <c r="J367" s="45"/>
      <c r="K367" s="45"/>
      <c r="L367" s="45"/>
      <c r="M367" s="45"/>
      <c r="N367" s="45"/>
      <c r="O367" s="45"/>
      <c r="P367" s="45"/>
      <c r="Q367" s="45"/>
      <c r="R367" s="46"/>
      <c r="S367" s="26"/>
      <c r="T367" s="16" t="s">
        <v>8</v>
      </c>
      <c r="U367" s="16" t="s">
        <v>9</v>
      </c>
      <c r="V367" s="16" t="s">
        <v>10</v>
      </c>
    </row>
    <row r="368" spans="2:22" s="9" customFormat="1" ht="65.099999999999994" customHeight="1">
      <c r="B368" s="17"/>
      <c r="C368" s="17"/>
      <c r="D368" s="17"/>
      <c r="E368" s="17"/>
      <c r="F368" s="17"/>
      <c r="G368" s="17"/>
      <c r="H368" s="18" t="s">
        <v>18</v>
      </c>
      <c r="I368" s="18"/>
      <c r="J368" s="18"/>
      <c r="K368" s="18" t="s">
        <v>19</v>
      </c>
      <c r="L368" s="18"/>
      <c r="M368" s="18"/>
      <c r="N368" s="18" t="s">
        <v>20</v>
      </c>
      <c r="O368" s="18"/>
      <c r="P368" s="18"/>
      <c r="Q368" s="18" t="s">
        <v>21</v>
      </c>
      <c r="R368" s="18"/>
      <c r="S368" s="18"/>
      <c r="T368" s="19"/>
      <c r="U368" s="19"/>
      <c r="V368" s="19"/>
    </row>
    <row r="369" spans="2:23" s="9" customFormat="1" ht="65.099999999999994" customHeight="1">
      <c r="B369" s="17" t="s">
        <v>38</v>
      </c>
      <c r="C369" s="17"/>
      <c r="D369" s="21"/>
      <c r="E369" s="17"/>
      <c r="F369" s="17"/>
      <c r="G369" s="17"/>
      <c r="H369" s="18">
        <v>1</v>
      </c>
      <c r="I369" s="18">
        <v>2</v>
      </c>
      <c r="J369" s="18">
        <v>3</v>
      </c>
      <c r="K369" s="18">
        <v>4</v>
      </c>
      <c r="L369" s="18">
        <v>5</v>
      </c>
      <c r="M369" s="18">
        <v>6</v>
      </c>
      <c r="N369" s="18">
        <v>7</v>
      </c>
      <c r="O369" s="18">
        <v>8</v>
      </c>
      <c r="P369" s="18">
        <v>9</v>
      </c>
      <c r="Q369" s="18">
        <v>10</v>
      </c>
      <c r="R369" s="18">
        <v>11</v>
      </c>
      <c r="S369" s="18">
        <v>12</v>
      </c>
      <c r="T369" s="19"/>
      <c r="U369" s="19"/>
      <c r="V369" s="19"/>
    </row>
    <row r="370" spans="2:23" s="9" customFormat="1" ht="65.099999999999994" customHeight="1">
      <c r="B370" s="17" t="s">
        <v>54</v>
      </c>
      <c r="C370" s="17" t="s">
        <v>11</v>
      </c>
      <c r="D370" s="21">
        <v>1</v>
      </c>
      <c r="E370" s="28" t="s">
        <v>41</v>
      </c>
      <c r="F370" s="28" t="s">
        <v>85</v>
      </c>
      <c r="G370" s="29" t="s">
        <v>86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7" t="s">
        <v>67</v>
      </c>
      <c r="U370" s="27"/>
      <c r="V370" s="29"/>
    </row>
    <row r="371" spans="2:23" s="22" customFormat="1" ht="65.099999999999994" customHeight="1">
      <c r="B371" s="47" t="s">
        <v>55</v>
      </c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</row>
    <row r="372" spans="2:23" s="22" customFormat="1" ht="65.099999999999994" customHeight="1">
      <c r="B372" s="57" t="s">
        <v>87</v>
      </c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9"/>
    </row>
    <row r="373" spans="2:23" s="9" customFormat="1" ht="65.099999999999994" customHeight="1">
      <c r="B373" s="13">
        <v>1</v>
      </c>
      <c r="C373" s="13">
        <v>2</v>
      </c>
      <c r="D373" s="13">
        <v>3</v>
      </c>
      <c r="E373" s="13">
        <v>4</v>
      </c>
      <c r="F373" s="13">
        <v>5</v>
      </c>
      <c r="G373" s="13">
        <v>6</v>
      </c>
      <c r="H373" s="14">
        <v>7</v>
      </c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3">
        <v>8</v>
      </c>
      <c r="U373" s="13"/>
      <c r="V373" s="13"/>
    </row>
    <row r="374" spans="2:23" s="9" customFormat="1" ht="65.099999999999994" customHeight="1">
      <c r="B374" s="15" t="s">
        <v>1</v>
      </c>
      <c r="C374" s="15" t="s">
        <v>2</v>
      </c>
      <c r="D374" s="15" t="s">
        <v>3</v>
      </c>
      <c r="E374" s="15" t="s">
        <v>4</v>
      </c>
      <c r="F374" s="15" t="s">
        <v>5</v>
      </c>
      <c r="G374" s="15" t="s">
        <v>6</v>
      </c>
      <c r="H374" s="44" t="s">
        <v>7</v>
      </c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6"/>
      <c r="T374" s="16" t="s">
        <v>8</v>
      </c>
      <c r="U374" s="16" t="s">
        <v>9</v>
      </c>
      <c r="V374" s="16" t="s">
        <v>10</v>
      </c>
      <c r="W374" s="25"/>
    </row>
    <row r="375" spans="2:23" s="9" customFormat="1" ht="65.099999999999994" customHeight="1">
      <c r="B375" s="17"/>
      <c r="C375" s="17"/>
      <c r="D375" s="17"/>
      <c r="E375" s="17"/>
      <c r="F375" s="17"/>
      <c r="G375" s="17"/>
      <c r="H375" s="18" t="s">
        <v>18</v>
      </c>
      <c r="I375" s="18"/>
      <c r="J375" s="18"/>
      <c r="K375" s="18" t="s">
        <v>19</v>
      </c>
      <c r="L375" s="18"/>
      <c r="M375" s="18"/>
      <c r="N375" s="18" t="s">
        <v>20</v>
      </c>
      <c r="O375" s="18"/>
      <c r="P375" s="18"/>
      <c r="Q375" s="18" t="s">
        <v>21</v>
      </c>
      <c r="R375" s="18"/>
      <c r="S375" s="18"/>
      <c r="T375" s="19"/>
      <c r="U375" s="19"/>
      <c r="V375" s="19"/>
    </row>
    <row r="376" spans="2:23" s="9" customFormat="1" ht="65.099999999999994" customHeight="1">
      <c r="B376" s="17"/>
      <c r="C376" s="17"/>
      <c r="D376" s="17"/>
      <c r="E376" s="17"/>
      <c r="F376" s="17"/>
      <c r="G376" s="17"/>
      <c r="H376" s="18">
        <v>1</v>
      </c>
      <c r="I376" s="18">
        <v>2</v>
      </c>
      <c r="J376" s="18">
        <v>3</v>
      </c>
      <c r="K376" s="18">
        <v>4</v>
      </c>
      <c r="L376" s="18">
        <v>5</v>
      </c>
      <c r="M376" s="18">
        <v>6</v>
      </c>
      <c r="N376" s="18">
        <v>7</v>
      </c>
      <c r="O376" s="18">
        <v>8</v>
      </c>
      <c r="P376" s="18">
        <v>9</v>
      </c>
      <c r="Q376" s="18">
        <v>10</v>
      </c>
      <c r="R376" s="18">
        <v>11</v>
      </c>
      <c r="S376" s="18">
        <v>12</v>
      </c>
      <c r="T376" s="19"/>
      <c r="U376" s="19"/>
      <c r="V376" s="19"/>
    </row>
    <row r="377" spans="2:23" s="9" customFormat="1" ht="65.099999999999994" customHeight="1">
      <c r="B377" s="27" t="s">
        <v>42</v>
      </c>
      <c r="C377" s="28" t="s">
        <v>43</v>
      </c>
      <c r="D377" s="28">
        <v>100</v>
      </c>
      <c r="E377" s="28" t="s">
        <v>88</v>
      </c>
      <c r="F377" s="28" t="s">
        <v>44</v>
      </c>
      <c r="G377" s="29" t="s">
        <v>12</v>
      </c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7" t="s">
        <v>71</v>
      </c>
      <c r="U377" s="27"/>
      <c r="V377" s="29"/>
    </row>
    <row r="378" spans="2:23" s="9" customFormat="1" ht="65.099999999999994" customHeight="1">
      <c r="B378" s="15" t="s">
        <v>1</v>
      </c>
      <c r="C378" s="15" t="s">
        <v>2</v>
      </c>
      <c r="D378" s="15" t="s">
        <v>3</v>
      </c>
      <c r="E378" s="15" t="s">
        <v>4</v>
      </c>
      <c r="F378" s="15" t="s">
        <v>5</v>
      </c>
      <c r="G378" s="15" t="s">
        <v>6</v>
      </c>
      <c r="H378" s="44" t="s">
        <v>7</v>
      </c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6"/>
      <c r="T378" s="16" t="s">
        <v>8</v>
      </c>
      <c r="U378" s="16" t="s">
        <v>9</v>
      </c>
      <c r="V378" s="16" t="s">
        <v>10</v>
      </c>
    </row>
    <row r="379" spans="2:23" s="9" customFormat="1" ht="65.099999999999994" customHeight="1">
      <c r="B379" s="23"/>
      <c r="C379" s="23"/>
      <c r="D379" s="23"/>
      <c r="E379" s="23"/>
      <c r="F379" s="23"/>
      <c r="G379" s="23"/>
      <c r="H379" s="18" t="s">
        <v>18</v>
      </c>
      <c r="I379" s="18"/>
      <c r="J379" s="18"/>
      <c r="K379" s="18" t="s">
        <v>19</v>
      </c>
      <c r="L379" s="18"/>
      <c r="M379" s="18"/>
      <c r="N379" s="18" t="s">
        <v>20</v>
      </c>
      <c r="O379" s="18"/>
      <c r="P379" s="18"/>
      <c r="Q379" s="18" t="s">
        <v>21</v>
      </c>
      <c r="R379" s="18"/>
      <c r="S379" s="18"/>
      <c r="T379" s="24"/>
      <c r="U379" s="24"/>
      <c r="V379" s="24"/>
    </row>
    <row r="380" spans="2:23" s="9" customFormat="1" ht="65.099999999999994" customHeight="1">
      <c r="B380" s="17" t="s">
        <v>89</v>
      </c>
      <c r="C380" s="17" t="s">
        <v>31</v>
      </c>
      <c r="D380" s="21">
        <v>1</v>
      </c>
      <c r="E380" s="17" t="s">
        <v>32</v>
      </c>
      <c r="F380" s="17" t="s">
        <v>90</v>
      </c>
      <c r="G380" s="17" t="s">
        <v>91</v>
      </c>
      <c r="H380" s="18" t="s">
        <v>13</v>
      </c>
      <c r="I380" s="18" t="s">
        <v>13</v>
      </c>
      <c r="J380" s="18" t="s">
        <v>13</v>
      </c>
      <c r="K380" s="18" t="s">
        <v>13</v>
      </c>
      <c r="L380" s="18" t="s">
        <v>13</v>
      </c>
      <c r="M380" s="18" t="s">
        <v>13</v>
      </c>
      <c r="N380" s="18">
        <v>7</v>
      </c>
      <c r="O380" s="18">
        <v>8</v>
      </c>
      <c r="P380" s="18">
        <v>9</v>
      </c>
      <c r="Q380" s="18">
        <v>10</v>
      </c>
      <c r="R380" s="18">
        <v>11</v>
      </c>
      <c r="S380" s="18">
        <v>12</v>
      </c>
      <c r="T380" s="19" t="s">
        <v>70</v>
      </c>
      <c r="U380" s="19"/>
      <c r="V380" s="19"/>
    </row>
    <row r="381" spans="2:23" s="9" customFormat="1" ht="65.099999999999994" customHeight="1">
      <c r="B381" s="15" t="s">
        <v>1</v>
      </c>
      <c r="C381" s="15" t="s">
        <v>2</v>
      </c>
      <c r="D381" s="15" t="s">
        <v>3</v>
      </c>
      <c r="E381" s="15" t="s">
        <v>4</v>
      </c>
      <c r="F381" s="15" t="s">
        <v>5</v>
      </c>
      <c r="G381" s="15" t="s">
        <v>6</v>
      </c>
      <c r="H381" s="44" t="s">
        <v>7</v>
      </c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6"/>
      <c r="T381" s="16" t="s">
        <v>8</v>
      </c>
      <c r="U381" s="16" t="s">
        <v>9</v>
      </c>
      <c r="V381" s="16" t="s">
        <v>10</v>
      </c>
    </row>
    <row r="382" spans="2:23" s="9" customFormat="1" ht="65.099999999999994" customHeight="1">
      <c r="B382" s="17"/>
      <c r="C382" s="17"/>
      <c r="D382" s="17"/>
      <c r="E382" s="17"/>
      <c r="F382" s="17"/>
      <c r="G382" s="17"/>
      <c r="H382" s="18" t="s">
        <v>18</v>
      </c>
      <c r="I382" s="18"/>
      <c r="J382" s="18"/>
      <c r="K382" s="18" t="s">
        <v>19</v>
      </c>
      <c r="L382" s="18"/>
      <c r="M382" s="18"/>
      <c r="N382" s="18" t="s">
        <v>20</v>
      </c>
      <c r="O382" s="18"/>
      <c r="P382" s="18"/>
      <c r="Q382" s="18" t="s">
        <v>21</v>
      </c>
      <c r="R382" s="18"/>
      <c r="S382" s="18"/>
      <c r="T382" s="19"/>
      <c r="U382" s="19"/>
      <c r="V382" s="19"/>
    </row>
    <row r="383" spans="2:23" s="9" customFormat="1" ht="137.25" customHeight="1">
      <c r="B383" s="17" t="s">
        <v>92</v>
      </c>
      <c r="C383" s="17" t="s">
        <v>31</v>
      </c>
      <c r="D383" s="21">
        <v>1</v>
      </c>
      <c r="E383" s="17" t="s">
        <v>93</v>
      </c>
      <c r="F383" s="17" t="s">
        <v>94</v>
      </c>
      <c r="G383" s="17" t="s">
        <v>91</v>
      </c>
      <c r="H383" s="18" t="s">
        <v>13</v>
      </c>
      <c r="I383" s="18" t="s">
        <v>13</v>
      </c>
      <c r="J383" s="18" t="s">
        <v>13</v>
      </c>
      <c r="K383" s="18" t="s">
        <v>22</v>
      </c>
      <c r="L383" s="18" t="s">
        <v>13</v>
      </c>
      <c r="M383" s="18" t="s">
        <v>13</v>
      </c>
      <c r="N383" s="18">
        <v>7</v>
      </c>
      <c r="O383" s="18">
        <v>8</v>
      </c>
      <c r="P383" s="18">
        <v>9</v>
      </c>
      <c r="Q383" s="18">
        <v>10</v>
      </c>
      <c r="R383" s="18">
        <v>11</v>
      </c>
      <c r="S383" s="18">
        <v>12</v>
      </c>
      <c r="T383" s="19" t="s">
        <v>69</v>
      </c>
      <c r="U383" s="19"/>
      <c r="V383" s="19"/>
    </row>
    <row r="384" spans="2:23" s="9" customFormat="1" ht="65.099999999999994" customHeight="1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</row>
    <row r="385" spans="2:22" s="9" customFormat="1" ht="65.099999999999994" customHeight="1">
      <c r="B385" s="42" t="s">
        <v>63</v>
      </c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</row>
    <row r="386" spans="2:22" s="9" customFormat="1" ht="65.099999999999994" customHeight="1">
      <c r="B386" s="47" t="s">
        <v>95</v>
      </c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</row>
    <row r="387" spans="2:22" s="9" customFormat="1" ht="65.099999999999994" customHeight="1">
      <c r="B387" s="57" t="s">
        <v>96</v>
      </c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9"/>
    </row>
    <row r="388" spans="2:22" s="9" customFormat="1" ht="65.099999999999994" customHeight="1">
      <c r="B388" s="31">
        <v>1</v>
      </c>
      <c r="C388" s="31">
        <v>2</v>
      </c>
      <c r="D388" s="31">
        <v>3</v>
      </c>
      <c r="E388" s="31">
        <v>4</v>
      </c>
      <c r="F388" s="31">
        <v>5</v>
      </c>
      <c r="G388" s="31">
        <v>6</v>
      </c>
      <c r="H388" s="32">
        <v>7</v>
      </c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1">
        <v>8</v>
      </c>
      <c r="U388" s="31"/>
      <c r="V388" s="31"/>
    </row>
    <row r="389" spans="2:22" s="9" customFormat="1" ht="65.099999999999994" customHeight="1">
      <c r="B389" s="15" t="s">
        <v>1</v>
      </c>
      <c r="C389" s="15" t="s">
        <v>2</v>
      </c>
      <c r="D389" s="15" t="s">
        <v>3</v>
      </c>
      <c r="E389" s="15" t="s">
        <v>4</v>
      </c>
      <c r="F389" s="15" t="s">
        <v>5</v>
      </c>
      <c r="G389" s="15" t="s">
        <v>6</v>
      </c>
      <c r="H389" s="44" t="s">
        <v>7</v>
      </c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6"/>
      <c r="T389" s="16" t="s">
        <v>8</v>
      </c>
      <c r="U389" s="16" t="s">
        <v>9</v>
      </c>
      <c r="V389" s="16" t="s">
        <v>10</v>
      </c>
    </row>
    <row r="390" spans="2:22" s="9" customFormat="1" ht="65.099999999999994" customHeight="1">
      <c r="B390" s="23"/>
      <c r="C390" s="23"/>
      <c r="D390" s="23"/>
      <c r="E390" s="23"/>
      <c r="F390" s="23"/>
      <c r="G390" s="23"/>
      <c r="H390" s="18" t="s">
        <v>18</v>
      </c>
      <c r="I390" s="18"/>
      <c r="J390" s="18"/>
      <c r="K390" s="18" t="s">
        <v>19</v>
      </c>
      <c r="L390" s="18"/>
      <c r="M390" s="18"/>
      <c r="N390" s="18" t="s">
        <v>20</v>
      </c>
      <c r="O390" s="18"/>
      <c r="P390" s="18"/>
      <c r="Q390" s="18" t="s">
        <v>21</v>
      </c>
      <c r="R390" s="18"/>
      <c r="S390" s="18"/>
      <c r="T390" s="24"/>
      <c r="U390" s="24"/>
      <c r="V390" s="24"/>
    </row>
    <row r="391" spans="2:22" s="9" customFormat="1" ht="139.5" customHeight="1">
      <c r="B391" s="17" t="s">
        <v>33</v>
      </c>
      <c r="C391" s="17" t="s">
        <v>23</v>
      </c>
      <c r="D391" s="21">
        <v>1</v>
      </c>
      <c r="E391" s="17" t="s">
        <v>97</v>
      </c>
      <c r="F391" s="17" t="s">
        <v>34</v>
      </c>
      <c r="G391" s="17" t="s">
        <v>98</v>
      </c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9" t="s">
        <v>72</v>
      </c>
      <c r="U391" s="19"/>
      <c r="V391" s="19"/>
    </row>
    <row r="392" spans="2:22" s="22" customFormat="1" ht="65.099999999999994" customHeight="1">
      <c r="B392" s="47" t="s">
        <v>99</v>
      </c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</row>
    <row r="393" spans="2:22" s="22" customFormat="1" ht="65.099999999999994" customHeight="1">
      <c r="B393" s="57" t="s">
        <v>56</v>
      </c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9"/>
    </row>
    <row r="394" spans="2:22" s="9" customFormat="1" ht="65.099999999999994" customHeight="1">
      <c r="B394" s="15" t="s">
        <v>1</v>
      </c>
      <c r="C394" s="15" t="s">
        <v>2</v>
      </c>
      <c r="D394" s="15" t="s">
        <v>3</v>
      </c>
      <c r="E394" s="15" t="s">
        <v>4</v>
      </c>
      <c r="F394" s="15" t="s">
        <v>5</v>
      </c>
      <c r="G394" s="15" t="s">
        <v>6</v>
      </c>
      <c r="H394" s="44" t="s">
        <v>7</v>
      </c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6"/>
      <c r="T394" s="16" t="s">
        <v>8</v>
      </c>
      <c r="U394" s="16" t="s">
        <v>9</v>
      </c>
      <c r="V394" s="16" t="s">
        <v>10</v>
      </c>
    </row>
    <row r="395" spans="2:22" s="9" customFormat="1" ht="65.099999999999994" customHeight="1">
      <c r="B395" s="23"/>
      <c r="C395" s="23"/>
      <c r="D395" s="23"/>
      <c r="E395" s="23"/>
      <c r="F395" s="23"/>
      <c r="G395" s="23"/>
      <c r="H395" s="18" t="s">
        <v>18</v>
      </c>
      <c r="I395" s="18"/>
      <c r="J395" s="18"/>
      <c r="K395" s="18" t="s">
        <v>19</v>
      </c>
      <c r="L395" s="18"/>
      <c r="M395" s="18"/>
      <c r="N395" s="18" t="s">
        <v>20</v>
      </c>
      <c r="O395" s="18"/>
      <c r="P395" s="18"/>
      <c r="Q395" s="18" t="s">
        <v>21</v>
      </c>
      <c r="R395" s="18"/>
      <c r="S395" s="18"/>
      <c r="T395" s="24"/>
      <c r="U395" s="24"/>
      <c r="V395" s="24"/>
    </row>
    <row r="396" spans="2:22" s="10" customFormat="1" ht="140.25" customHeight="1">
      <c r="B396" s="27" t="s">
        <v>100</v>
      </c>
      <c r="C396" s="28" t="s">
        <v>11</v>
      </c>
      <c r="D396" s="28">
        <v>1</v>
      </c>
      <c r="E396" s="28" t="s">
        <v>35</v>
      </c>
      <c r="F396" s="28" t="s">
        <v>101</v>
      </c>
      <c r="G396" s="29" t="s">
        <v>102</v>
      </c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7" t="s">
        <v>73</v>
      </c>
      <c r="U396" s="27"/>
      <c r="V396" s="27"/>
    </row>
    <row r="397" spans="2:22" s="9" customFormat="1" ht="65.099999999999994" customHeight="1">
      <c r="B397" s="47" t="s">
        <v>103</v>
      </c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</row>
    <row r="398" spans="2:22" s="9" customFormat="1" ht="65.099999999999994" customHeight="1">
      <c r="B398" s="57" t="s">
        <v>57</v>
      </c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9"/>
    </row>
    <row r="399" spans="2:22" s="9" customFormat="1" ht="65.099999999999994" customHeight="1">
      <c r="B399" s="13">
        <v>1</v>
      </c>
      <c r="C399" s="13">
        <v>2</v>
      </c>
      <c r="D399" s="13">
        <v>3</v>
      </c>
      <c r="E399" s="13">
        <v>4</v>
      </c>
      <c r="F399" s="13">
        <v>5</v>
      </c>
      <c r="G399" s="13">
        <v>6</v>
      </c>
      <c r="H399" s="14">
        <v>7</v>
      </c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3">
        <v>8</v>
      </c>
      <c r="U399" s="13"/>
      <c r="V399" s="13"/>
    </row>
    <row r="400" spans="2:22" s="9" customFormat="1" ht="65.099999999999994" customHeight="1">
      <c r="B400" s="15" t="s">
        <v>1</v>
      </c>
      <c r="C400" s="15" t="s">
        <v>2</v>
      </c>
      <c r="D400" s="15" t="s">
        <v>3</v>
      </c>
      <c r="E400" s="15" t="s">
        <v>4</v>
      </c>
      <c r="F400" s="15" t="s">
        <v>5</v>
      </c>
      <c r="G400" s="15" t="s">
        <v>6</v>
      </c>
      <c r="H400" s="44" t="s">
        <v>7</v>
      </c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6"/>
      <c r="T400" s="16" t="s">
        <v>8</v>
      </c>
      <c r="U400" s="16" t="s">
        <v>9</v>
      </c>
      <c r="V400" s="16" t="s">
        <v>10</v>
      </c>
    </row>
    <row r="401" spans="2:22" s="9" customFormat="1" ht="65.099999999999994" customHeight="1">
      <c r="B401" s="17"/>
      <c r="C401" s="17"/>
      <c r="D401" s="17"/>
      <c r="E401" s="17"/>
      <c r="F401" s="17"/>
      <c r="G401" s="17"/>
      <c r="H401" s="18" t="s">
        <v>18</v>
      </c>
      <c r="I401" s="18"/>
      <c r="J401" s="18"/>
      <c r="K401" s="18" t="s">
        <v>19</v>
      </c>
      <c r="L401" s="18"/>
      <c r="M401" s="18"/>
      <c r="N401" s="18" t="s">
        <v>20</v>
      </c>
      <c r="O401" s="18"/>
      <c r="P401" s="18"/>
      <c r="Q401" s="18" t="s">
        <v>21</v>
      </c>
      <c r="R401" s="18"/>
      <c r="S401" s="18"/>
      <c r="T401" s="19"/>
      <c r="U401" s="19"/>
      <c r="V401" s="19"/>
    </row>
    <row r="402" spans="2:22" s="9" customFormat="1" ht="65.099999999999994" customHeight="1">
      <c r="B402" s="17"/>
      <c r="C402" s="17"/>
      <c r="D402" s="17"/>
      <c r="E402" s="17"/>
      <c r="F402" s="17"/>
      <c r="G402" s="17"/>
      <c r="H402" s="18">
        <v>1</v>
      </c>
      <c r="I402" s="18">
        <v>2</v>
      </c>
      <c r="J402" s="18">
        <v>3</v>
      </c>
      <c r="K402" s="18">
        <v>4</v>
      </c>
      <c r="L402" s="18">
        <v>5</v>
      </c>
      <c r="M402" s="18">
        <v>6</v>
      </c>
      <c r="N402" s="18">
        <v>7</v>
      </c>
      <c r="O402" s="18">
        <v>8</v>
      </c>
      <c r="P402" s="18">
        <v>9</v>
      </c>
      <c r="Q402" s="18">
        <v>10</v>
      </c>
      <c r="R402" s="18">
        <v>11</v>
      </c>
      <c r="S402" s="18">
        <v>12</v>
      </c>
      <c r="T402" s="19"/>
      <c r="U402" s="19"/>
      <c r="V402" s="19"/>
    </row>
    <row r="403" spans="2:22" s="9" customFormat="1" ht="141" customHeight="1">
      <c r="B403" s="27" t="s">
        <v>100</v>
      </c>
      <c r="C403" s="28" t="s">
        <v>36</v>
      </c>
      <c r="D403" s="28">
        <v>1</v>
      </c>
      <c r="E403" s="28" t="s">
        <v>104</v>
      </c>
      <c r="F403" s="28" t="s">
        <v>101</v>
      </c>
      <c r="G403" s="29" t="s">
        <v>105</v>
      </c>
      <c r="H403" s="28" t="s">
        <v>13</v>
      </c>
      <c r="I403" s="28"/>
      <c r="J403" s="28" t="s">
        <v>13</v>
      </c>
      <c r="K403" s="28"/>
      <c r="L403" s="28"/>
      <c r="M403" s="28"/>
      <c r="N403" s="28"/>
      <c r="O403" s="28"/>
      <c r="P403" s="28"/>
      <c r="Q403" s="28"/>
      <c r="R403" s="28"/>
      <c r="S403" s="28"/>
      <c r="T403" s="27" t="s">
        <v>74</v>
      </c>
      <c r="U403" s="27"/>
      <c r="V403" s="29"/>
    </row>
    <row r="404" spans="2:22" s="22" customFormat="1" ht="65.099999999999994" customHeight="1">
      <c r="B404" s="47" t="s">
        <v>106</v>
      </c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</row>
    <row r="405" spans="2:22" s="22" customFormat="1" ht="65.099999999999994" customHeight="1">
      <c r="B405" s="11" t="s">
        <v>37</v>
      </c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</row>
    <row r="406" spans="2:22" s="9" customFormat="1" ht="65.099999999999994" customHeight="1">
      <c r="B406" s="13">
        <v>1</v>
      </c>
      <c r="C406" s="13">
        <v>2</v>
      </c>
      <c r="D406" s="13">
        <v>3</v>
      </c>
      <c r="E406" s="13">
        <v>4</v>
      </c>
      <c r="F406" s="13">
        <v>5</v>
      </c>
      <c r="G406" s="13">
        <v>6</v>
      </c>
      <c r="H406" s="14">
        <v>7</v>
      </c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3">
        <v>8</v>
      </c>
      <c r="U406" s="13"/>
      <c r="V406" s="13"/>
    </row>
    <row r="407" spans="2:22" s="9" customFormat="1" ht="65.099999999999994" customHeight="1">
      <c r="B407" s="15" t="s">
        <v>1</v>
      </c>
      <c r="C407" s="15" t="s">
        <v>2</v>
      </c>
      <c r="D407" s="15" t="s">
        <v>3</v>
      </c>
      <c r="E407" s="15" t="s">
        <v>4</v>
      </c>
      <c r="F407" s="15" t="s">
        <v>5</v>
      </c>
      <c r="G407" s="15" t="s">
        <v>6</v>
      </c>
      <c r="H407" s="44" t="s">
        <v>7</v>
      </c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6"/>
      <c r="T407" s="16" t="s">
        <v>8</v>
      </c>
      <c r="U407" s="16" t="s">
        <v>9</v>
      </c>
      <c r="V407" s="16" t="s">
        <v>10</v>
      </c>
    </row>
    <row r="408" spans="2:22" s="9" customFormat="1" ht="65.099999999999994" customHeight="1">
      <c r="B408" s="17"/>
      <c r="C408" s="17"/>
      <c r="D408" s="17"/>
      <c r="E408" s="17"/>
      <c r="F408" s="17"/>
      <c r="G408" s="17"/>
      <c r="H408" s="18" t="s">
        <v>18</v>
      </c>
      <c r="I408" s="18"/>
      <c r="J408" s="18"/>
      <c r="K408" s="18" t="s">
        <v>19</v>
      </c>
      <c r="L408" s="18"/>
      <c r="M408" s="18"/>
      <c r="N408" s="18" t="s">
        <v>20</v>
      </c>
      <c r="O408" s="18"/>
      <c r="P408" s="18"/>
      <c r="Q408" s="18" t="s">
        <v>21</v>
      </c>
      <c r="R408" s="18"/>
      <c r="S408" s="18"/>
      <c r="T408" s="19"/>
      <c r="U408" s="19"/>
      <c r="V408" s="19"/>
    </row>
    <row r="409" spans="2:22" s="9" customFormat="1" ht="65.099999999999994" customHeight="1">
      <c r="B409" s="17"/>
      <c r="C409" s="17"/>
      <c r="D409" s="17"/>
      <c r="E409" s="17"/>
      <c r="F409" s="17"/>
      <c r="G409" s="17"/>
      <c r="H409" s="18">
        <v>1</v>
      </c>
      <c r="I409" s="18">
        <v>2</v>
      </c>
      <c r="J409" s="18">
        <v>3</v>
      </c>
      <c r="K409" s="18">
        <v>4</v>
      </c>
      <c r="L409" s="18">
        <v>5</v>
      </c>
      <c r="M409" s="18">
        <v>6</v>
      </c>
      <c r="N409" s="18">
        <v>7</v>
      </c>
      <c r="O409" s="18">
        <v>8</v>
      </c>
      <c r="P409" s="18">
        <v>9</v>
      </c>
      <c r="Q409" s="18">
        <v>10</v>
      </c>
      <c r="R409" s="18">
        <v>11</v>
      </c>
      <c r="S409" s="18">
        <v>12</v>
      </c>
      <c r="T409" s="19"/>
      <c r="U409" s="19"/>
      <c r="V409" s="19"/>
    </row>
    <row r="410" spans="2:22" s="9" customFormat="1" ht="135.75" customHeight="1">
      <c r="B410" s="27" t="s">
        <v>100</v>
      </c>
      <c r="C410" s="28" t="s">
        <v>23</v>
      </c>
      <c r="D410" s="28">
        <v>1</v>
      </c>
      <c r="E410" s="28" t="s">
        <v>107</v>
      </c>
      <c r="F410" s="28" t="s">
        <v>101</v>
      </c>
      <c r="G410" s="29" t="s">
        <v>105</v>
      </c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7" t="s">
        <v>75</v>
      </c>
      <c r="U410" s="27"/>
      <c r="V410" s="29"/>
    </row>
    <row r="411" spans="2:22" s="22" customFormat="1" ht="65.099999999999994" customHeight="1">
      <c r="B411" s="47" t="s">
        <v>108</v>
      </c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</row>
    <row r="412" spans="2:22" s="22" customFormat="1" ht="65.099999999999994" customHeight="1">
      <c r="B412" s="11" t="s">
        <v>109</v>
      </c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</row>
    <row r="413" spans="2:22" s="9" customFormat="1" ht="65.099999999999994" customHeight="1">
      <c r="B413" s="13">
        <v>1</v>
      </c>
      <c r="C413" s="13">
        <v>2</v>
      </c>
      <c r="D413" s="13">
        <v>3</v>
      </c>
      <c r="E413" s="13">
        <v>4</v>
      </c>
      <c r="F413" s="13">
        <v>5</v>
      </c>
      <c r="G413" s="13">
        <v>6</v>
      </c>
      <c r="H413" s="14">
        <v>7</v>
      </c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3">
        <v>8</v>
      </c>
      <c r="U413" s="13"/>
      <c r="V413" s="13"/>
    </row>
    <row r="414" spans="2:22" s="9" customFormat="1" ht="65.099999999999994" customHeight="1">
      <c r="B414" s="15" t="s">
        <v>1</v>
      </c>
      <c r="C414" s="15" t="s">
        <v>2</v>
      </c>
      <c r="D414" s="15" t="s">
        <v>3</v>
      </c>
      <c r="E414" s="15" t="s">
        <v>4</v>
      </c>
      <c r="F414" s="15" t="s">
        <v>5</v>
      </c>
      <c r="G414" s="15" t="s">
        <v>6</v>
      </c>
      <c r="H414" s="44" t="s">
        <v>7</v>
      </c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6"/>
      <c r="T414" s="16" t="s">
        <v>8</v>
      </c>
      <c r="U414" s="16" t="s">
        <v>9</v>
      </c>
      <c r="V414" s="16" t="s">
        <v>10</v>
      </c>
    </row>
    <row r="415" spans="2:22" s="9" customFormat="1" ht="65.099999999999994" customHeight="1">
      <c r="B415" s="17"/>
      <c r="C415" s="17"/>
      <c r="D415" s="17"/>
      <c r="E415" s="17"/>
      <c r="F415" s="17"/>
      <c r="G415" s="17"/>
      <c r="H415" s="18" t="s">
        <v>18</v>
      </c>
      <c r="I415" s="18"/>
      <c r="J415" s="18"/>
      <c r="K415" s="18" t="s">
        <v>19</v>
      </c>
      <c r="L415" s="18"/>
      <c r="M415" s="18"/>
      <c r="N415" s="18" t="s">
        <v>20</v>
      </c>
      <c r="O415" s="18"/>
      <c r="P415" s="18"/>
      <c r="Q415" s="18" t="s">
        <v>21</v>
      </c>
      <c r="R415" s="18"/>
      <c r="S415" s="18"/>
      <c r="T415" s="19"/>
      <c r="U415" s="19"/>
      <c r="V415" s="19"/>
    </row>
    <row r="416" spans="2:22" s="9" customFormat="1" ht="65.099999999999994" customHeight="1">
      <c r="B416" s="17"/>
      <c r="C416" s="17"/>
      <c r="D416" s="17"/>
      <c r="E416" s="17"/>
      <c r="F416" s="17"/>
      <c r="G416" s="17"/>
      <c r="H416" s="18">
        <v>1</v>
      </c>
      <c r="I416" s="18">
        <v>2</v>
      </c>
      <c r="J416" s="18">
        <v>3</v>
      </c>
      <c r="K416" s="18">
        <v>4</v>
      </c>
      <c r="L416" s="18">
        <v>5</v>
      </c>
      <c r="M416" s="18">
        <v>6</v>
      </c>
      <c r="N416" s="18">
        <v>7</v>
      </c>
      <c r="O416" s="18">
        <v>8</v>
      </c>
      <c r="P416" s="18">
        <v>9</v>
      </c>
      <c r="Q416" s="18">
        <v>10</v>
      </c>
      <c r="R416" s="18">
        <v>11</v>
      </c>
      <c r="S416" s="18">
        <v>12</v>
      </c>
      <c r="T416" s="19"/>
      <c r="U416" s="19"/>
      <c r="V416" s="19"/>
    </row>
    <row r="417" spans="2:22" s="9" customFormat="1" ht="171" customHeight="1">
      <c r="B417" s="27" t="s">
        <v>58</v>
      </c>
      <c r="C417" s="28" t="s">
        <v>23</v>
      </c>
      <c r="D417" s="28">
        <v>1</v>
      </c>
      <c r="E417" s="28" t="s">
        <v>110</v>
      </c>
      <c r="F417" s="28" t="s">
        <v>111</v>
      </c>
      <c r="G417" s="29" t="s">
        <v>105</v>
      </c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7" t="s">
        <v>76</v>
      </c>
      <c r="U417" s="27"/>
      <c r="V417" s="29"/>
    </row>
    <row r="418" spans="2:22" s="22" customFormat="1" ht="65.099999999999994" customHeight="1">
      <c r="B418" s="42" t="s">
        <v>64</v>
      </c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</row>
    <row r="419" spans="2:22" s="22" customFormat="1" ht="65.099999999999994" customHeight="1">
      <c r="B419" s="11" t="s">
        <v>59</v>
      </c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</row>
    <row r="420" spans="2:22" s="9" customFormat="1" ht="65.099999999999994" customHeight="1">
      <c r="B420" s="13">
        <v>1</v>
      </c>
      <c r="C420" s="13">
        <v>2</v>
      </c>
      <c r="D420" s="13">
        <v>3</v>
      </c>
      <c r="E420" s="13">
        <v>4</v>
      </c>
      <c r="F420" s="13">
        <v>5</v>
      </c>
      <c r="G420" s="13">
        <v>6</v>
      </c>
      <c r="H420" s="14">
        <v>7</v>
      </c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3">
        <v>8</v>
      </c>
      <c r="U420" s="13"/>
      <c r="V420" s="13"/>
    </row>
    <row r="421" spans="2:22" s="9" customFormat="1" ht="65.099999999999994" customHeight="1">
      <c r="B421" s="15" t="s">
        <v>1</v>
      </c>
      <c r="C421" s="15" t="s">
        <v>2</v>
      </c>
      <c r="D421" s="15" t="s">
        <v>3</v>
      </c>
      <c r="E421" s="15" t="s">
        <v>4</v>
      </c>
      <c r="F421" s="15" t="s">
        <v>5</v>
      </c>
      <c r="G421" s="15" t="s">
        <v>6</v>
      </c>
      <c r="H421" s="44" t="s">
        <v>7</v>
      </c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6"/>
      <c r="T421" s="16" t="s">
        <v>8</v>
      </c>
      <c r="U421" s="16" t="s">
        <v>9</v>
      </c>
      <c r="V421" s="16" t="s">
        <v>10</v>
      </c>
    </row>
    <row r="422" spans="2:22" s="9" customFormat="1" ht="65.099999999999994" customHeight="1">
      <c r="B422" s="17"/>
      <c r="C422" s="17"/>
      <c r="D422" s="17"/>
      <c r="E422" s="17"/>
      <c r="F422" s="17"/>
      <c r="G422" s="17"/>
      <c r="H422" s="18" t="s">
        <v>18</v>
      </c>
      <c r="I422" s="18"/>
      <c r="J422" s="18"/>
      <c r="K422" s="18" t="s">
        <v>19</v>
      </c>
      <c r="L422" s="18"/>
      <c r="M422" s="18"/>
      <c r="N422" s="18" t="s">
        <v>20</v>
      </c>
      <c r="O422" s="18"/>
      <c r="P422" s="18"/>
      <c r="Q422" s="18" t="s">
        <v>21</v>
      </c>
      <c r="R422" s="18"/>
      <c r="S422" s="18"/>
      <c r="T422" s="19"/>
      <c r="U422" s="19"/>
      <c r="V422" s="19"/>
    </row>
    <row r="423" spans="2:22" s="9" customFormat="1" ht="65.099999999999994" customHeight="1">
      <c r="B423" s="17"/>
      <c r="C423" s="17"/>
      <c r="D423" s="17"/>
      <c r="E423" s="17"/>
      <c r="F423" s="17"/>
      <c r="G423" s="17"/>
      <c r="H423" s="18">
        <v>1</v>
      </c>
      <c r="I423" s="18">
        <v>2</v>
      </c>
      <c r="J423" s="18">
        <v>3</v>
      </c>
      <c r="K423" s="18">
        <v>4</v>
      </c>
      <c r="L423" s="18">
        <v>5</v>
      </c>
      <c r="M423" s="18">
        <v>6</v>
      </c>
      <c r="N423" s="18">
        <v>7</v>
      </c>
      <c r="O423" s="18">
        <v>8</v>
      </c>
      <c r="P423" s="18">
        <v>9</v>
      </c>
      <c r="Q423" s="18">
        <v>10</v>
      </c>
      <c r="R423" s="18">
        <v>11</v>
      </c>
      <c r="S423" s="18">
        <v>12</v>
      </c>
      <c r="T423" s="19"/>
      <c r="U423" s="19"/>
      <c r="V423" s="19"/>
    </row>
    <row r="424" spans="2:22" s="10" customFormat="1" ht="96.75" customHeight="1">
      <c r="B424" s="17" t="s">
        <v>39</v>
      </c>
      <c r="C424" s="17" t="s">
        <v>11</v>
      </c>
      <c r="D424" s="21">
        <v>1</v>
      </c>
      <c r="E424" s="28" t="s">
        <v>40</v>
      </c>
      <c r="F424" s="28" t="s">
        <v>112</v>
      </c>
      <c r="G424" s="29" t="s">
        <v>113</v>
      </c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 t="s">
        <v>65</v>
      </c>
      <c r="U424" s="27"/>
      <c r="V424" s="29"/>
    </row>
    <row r="425" spans="2:22" ht="24" customHeight="1"/>
    <row r="426" spans="2:22" ht="30" customHeight="1"/>
    <row r="427" spans="2:22" ht="22.5" customHeight="1"/>
  </sheetData>
  <mergeCells count="42">
    <mergeCell ref="B98:H98"/>
    <mergeCell ref="B100:H100"/>
    <mergeCell ref="B102:H102"/>
    <mergeCell ref="B104:H104"/>
    <mergeCell ref="B249:H249"/>
    <mergeCell ref="B111:H111"/>
    <mergeCell ref="B113:H113"/>
    <mergeCell ref="B106:H106"/>
    <mergeCell ref="B397:V397"/>
    <mergeCell ref="B398:V398"/>
    <mergeCell ref="H400:S400"/>
    <mergeCell ref="B387:V387"/>
    <mergeCell ref="H389:S389"/>
    <mergeCell ref="B392:V392"/>
    <mergeCell ref="H394:S394"/>
    <mergeCell ref="B354:V354"/>
    <mergeCell ref="H357:S357"/>
    <mergeCell ref="B393:V393"/>
    <mergeCell ref="H378:S378"/>
    <mergeCell ref="H381:S381"/>
    <mergeCell ref="B385:V385"/>
    <mergeCell ref="B386:V386"/>
    <mergeCell ref="H374:S374"/>
    <mergeCell ref="B360:V360"/>
    <mergeCell ref="B364:V364"/>
    <mergeCell ref="B371:V371"/>
    <mergeCell ref="H367:R367"/>
    <mergeCell ref="B372:V372"/>
    <mergeCell ref="H350:S350"/>
    <mergeCell ref="B338:V338"/>
    <mergeCell ref="B339:V339"/>
    <mergeCell ref="B340:V340"/>
    <mergeCell ref="B341:V341"/>
    <mergeCell ref="B342:V342"/>
    <mergeCell ref="H346:S346"/>
    <mergeCell ref="B348:AK348"/>
    <mergeCell ref="B418:V418"/>
    <mergeCell ref="H421:S421"/>
    <mergeCell ref="H407:S407"/>
    <mergeCell ref="B404:V404"/>
    <mergeCell ref="B411:V411"/>
    <mergeCell ref="H414:S4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J14:M46"/>
  <sheetViews>
    <sheetView topLeftCell="A25" zoomScale="60" zoomScaleNormal="60" workbookViewId="0">
      <selection activeCell="M35" sqref="M35"/>
    </sheetView>
  </sheetViews>
  <sheetFormatPr baseColWidth="10" defaultRowHeight="15"/>
  <cols>
    <col min="10" max="10" width="41.85546875" customWidth="1"/>
    <col min="11" max="11" width="37.7109375" customWidth="1"/>
    <col min="12" max="12" width="37.42578125" customWidth="1"/>
    <col min="13" max="13" width="36" customWidth="1"/>
  </cols>
  <sheetData>
    <row r="14" ht="35.1" customHeight="1"/>
    <row r="15" ht="35.1" customHeight="1"/>
    <row r="16" ht="35.1" customHeight="1"/>
    <row r="17" spans="10:12" ht="35.1" customHeight="1"/>
    <row r="18" spans="10:12" ht="35.1" customHeight="1"/>
    <row r="19" spans="10:12" ht="35.1" customHeight="1"/>
    <row r="20" spans="10:12" ht="35.1" customHeight="1"/>
    <row r="21" spans="10:12" ht="35.1" customHeight="1"/>
    <row r="22" spans="10:12" ht="35.1" customHeight="1"/>
    <row r="23" spans="10:12" ht="35.1" customHeight="1">
      <c r="J23" s="35">
        <v>2500000</v>
      </c>
      <c r="K23" s="35">
        <f>+J23*60%</f>
        <v>1500000</v>
      </c>
    </row>
    <row r="24" spans="10:12" ht="35.1" customHeight="1">
      <c r="K24" s="38">
        <f>+J23-K23</f>
        <v>1000000</v>
      </c>
    </row>
    <row r="25" spans="10:12" ht="35.1" customHeight="1"/>
    <row r="26" spans="10:12" ht="35.1" customHeight="1"/>
    <row r="27" spans="10:12" ht="35.1" customHeight="1"/>
    <row r="28" spans="10:12" ht="35.1" customHeight="1">
      <c r="K28" s="39" t="s">
        <v>77</v>
      </c>
    </row>
    <row r="29" spans="10:12" ht="35.1" customHeight="1"/>
    <row r="30" spans="10:12" ht="35.1" customHeight="1">
      <c r="K30" s="40">
        <f>327984555.68/12</f>
        <v>27332046.306666669</v>
      </c>
      <c r="L30" s="40">
        <v>27332046.309999999</v>
      </c>
    </row>
    <row r="31" spans="10:12" ht="35.1" customHeight="1">
      <c r="L31" s="40">
        <v>124000</v>
      </c>
    </row>
    <row r="32" spans="10:12" ht="21">
      <c r="L32" s="40">
        <v>1813954.29</v>
      </c>
    </row>
    <row r="33" spans="12:13" ht="21">
      <c r="L33" s="40">
        <f>SUM(L30:L32)</f>
        <v>29270000.599999998</v>
      </c>
    </row>
    <row r="35" spans="12:13" ht="26.25">
      <c r="L35" s="35">
        <f>+L33-K30</f>
        <v>1937954.2933333293</v>
      </c>
      <c r="M35" s="35">
        <f>+L35*12</f>
        <v>23255451.519999951</v>
      </c>
    </row>
    <row r="36" spans="12:13" ht="26.25">
      <c r="L36" s="35"/>
      <c r="M36" s="36"/>
    </row>
    <row r="37" spans="12:13">
      <c r="L37" s="33"/>
    </row>
    <row r="41" spans="12:13" ht="26.25">
      <c r="L41" s="35">
        <f>+L33*12</f>
        <v>351240007.19999999</v>
      </c>
    </row>
    <row r="43" spans="12:13" ht="23.25">
      <c r="L43" s="41">
        <f>+L41-327984555.68</f>
        <v>23255451.519999981</v>
      </c>
    </row>
    <row r="44" spans="12:13">
      <c r="L44" s="33"/>
    </row>
    <row r="45" spans="12:13" ht="28.5">
      <c r="L45" s="34">
        <f>+L43*25%</f>
        <v>5813862.8799999952</v>
      </c>
    </row>
    <row r="46" spans="12:13">
      <c r="L46" s="3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xiomara</cp:lastModifiedBy>
  <cp:lastPrinted>2019-03-12T13:59:54Z</cp:lastPrinted>
  <dcterms:created xsi:type="dcterms:W3CDTF">2018-10-10T18:00:08Z</dcterms:created>
  <dcterms:modified xsi:type="dcterms:W3CDTF">2019-04-26T16:27:39Z</dcterms:modified>
</cp:coreProperties>
</file>