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ojailinprosupuesto\OneDrive\Desktop\REPORTE MENSUAL AL PORTAL 2022\2023\"/>
    </mc:Choice>
  </mc:AlternateContent>
  <bookViews>
    <workbookView xWindow="0" yWindow="0" windowWidth="11190" windowHeight="2745" tabRatio="807"/>
  </bookViews>
  <sheets>
    <sheet name="FINANCIERA" sheetId="22" r:id="rId1"/>
    <sheet name="APROBADO" sheetId="25" r:id="rId2"/>
    <sheet name="Hoja1" sheetId="24" r:id="rId3"/>
    <sheet name="EJECUCION" sheetId="23" r:id="rId4"/>
  </sheets>
  <definedNames>
    <definedName name="_xlnm.Print_Titles" localSheetId="0">FINANCIERA!$7:$7</definedName>
  </definedNames>
  <calcPr calcId="152511"/>
</workbook>
</file>

<file path=xl/calcChain.xml><?xml version="1.0" encoding="utf-8"?>
<calcChain xmlns="http://schemas.openxmlformats.org/spreadsheetml/2006/main">
  <c r="B89" i="25" l="1"/>
  <c r="K84" i="24" l="1"/>
  <c r="J84" i="24"/>
  <c r="I84" i="24"/>
  <c r="H84" i="24"/>
  <c r="G84" i="24"/>
  <c r="F84" i="24"/>
  <c r="E84" i="24"/>
  <c r="D84" i="24"/>
  <c r="C84" i="24"/>
  <c r="B79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7" i="24"/>
  <c r="B56" i="24"/>
  <c r="B55" i="24"/>
  <c r="B54" i="24"/>
  <c r="B53" i="24"/>
  <c r="B52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73" i="24" l="1"/>
  <c r="B84" i="24" s="1"/>
  <c r="F88" i="23"/>
  <c r="F87" i="23"/>
  <c r="F86" i="23"/>
  <c r="F85" i="23"/>
  <c r="F84" i="23"/>
  <c r="F83" i="23"/>
  <c r="F82" i="23"/>
  <c r="F81" i="23"/>
  <c r="F80" i="23"/>
  <c r="F79" i="23"/>
  <c r="F78" i="23"/>
  <c r="F77" i="23"/>
  <c r="F76" i="23"/>
  <c r="F75" i="23"/>
  <c r="F74" i="23"/>
  <c r="F73" i="23"/>
  <c r="F72" i="23"/>
  <c r="F71" i="23"/>
  <c r="F70" i="23"/>
  <c r="F69" i="23"/>
  <c r="F68" i="23"/>
  <c r="F67" i="23"/>
  <c r="F66" i="23"/>
  <c r="F65" i="23"/>
  <c r="F64" i="23"/>
  <c r="F63" i="23"/>
  <c r="F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E13" i="23"/>
  <c r="D13" i="23"/>
  <c r="C13" i="23"/>
  <c r="F13" i="23" l="1"/>
  <c r="B62" i="22"/>
  <c r="B57" i="22"/>
  <c r="B56" i="22"/>
  <c r="B55" i="22"/>
  <c r="B54" i="22"/>
  <c r="B53" i="22"/>
  <c r="B52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19" i="22"/>
  <c r="B20" i="22"/>
  <c r="B18" i="22"/>
  <c r="B17" i="22"/>
  <c r="B16" i="22"/>
  <c r="B15" i="22"/>
  <c r="B14" i="22"/>
  <c r="B13" i="22"/>
  <c r="B12" i="22"/>
  <c r="B11" i="22"/>
  <c r="B10" i="22"/>
  <c r="B35" i="22" l="1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8" i="22"/>
  <c r="B59" i="22"/>
  <c r="B60" i="22"/>
  <c r="B61" i="22"/>
  <c r="B63" i="22"/>
  <c r="B64" i="22"/>
  <c r="B65" i="22"/>
  <c r="B66" i="22"/>
  <c r="B67" i="22"/>
  <c r="B68" i="22"/>
  <c r="B69" i="22"/>
  <c r="B70" i="22"/>
  <c r="B71" i="22"/>
  <c r="B72" i="22"/>
  <c r="C84" i="22"/>
  <c r="B79" i="22"/>
  <c r="B73" i="22" l="1"/>
  <c r="B84" i="22" s="1"/>
</calcChain>
</file>

<file path=xl/sharedStrings.xml><?xml version="1.0" encoding="utf-8"?>
<sst xmlns="http://schemas.openxmlformats.org/spreadsheetml/2006/main" count="452" uniqueCount="274">
  <si>
    <t>Presidencia de la República Dominicana</t>
  </si>
  <si>
    <t>Comedores Económicos del Estado Dominicano</t>
  </si>
  <si>
    <t>Departamento Administrativo-Financiero</t>
  </si>
  <si>
    <t>ESTADO DE EJECUCIÓN PRESUPUESTARIA</t>
  </si>
  <si>
    <t>NOMBRE DE LA CUENTA</t>
  </si>
  <si>
    <t>PRESUPUESTO INICIAL</t>
  </si>
  <si>
    <t>MODIFICACIÓN PRESUPUESTARIA</t>
  </si>
  <si>
    <t xml:space="preserve"> PRESUPUESTO EJECUTADO</t>
  </si>
  <si>
    <t>PRESUPUESTO DISPONIBLE</t>
  </si>
  <si>
    <t>Total General</t>
  </si>
  <si>
    <t>2.1.1.1</t>
  </si>
  <si>
    <t xml:space="preserve">REMUNERACION PERSONAL SUELDOS FIJOS </t>
  </si>
  <si>
    <t>2.1.1.2</t>
  </si>
  <si>
    <t>2.1.1.3</t>
  </si>
  <si>
    <t>SUELDOS AL PERSONAL FIJO EN TRAMITE PENSIÓN</t>
  </si>
  <si>
    <t>2.1.1.4</t>
  </si>
  <si>
    <t>SUELDO ANUAL NO. 13</t>
  </si>
  <si>
    <t>2.1.1.5</t>
  </si>
  <si>
    <t>PRESTACIONES ECONOMICAS</t>
  </si>
  <si>
    <t>2.1.2.2.05</t>
  </si>
  <si>
    <t>COMPENSACION POR SERVICIO DE SEGURIDAD</t>
  </si>
  <si>
    <t>2.1.2.2.09</t>
  </si>
  <si>
    <t>OTRAS GRATIFICACIONES Y BONIFICACIONES</t>
  </si>
  <si>
    <t>2.1.5.1</t>
  </si>
  <si>
    <t>CONTRIBUCIONES SEGURO DE SALUD</t>
  </si>
  <si>
    <t>2.1.5.2</t>
  </si>
  <si>
    <t>CONTRIBUCIÓN AL SEGURO DE PENSIONES</t>
  </si>
  <si>
    <t>2.1.5.3</t>
  </si>
  <si>
    <t>CONTRIBUCIÓN AL SEGURO DE RIESGO LABORAL</t>
  </si>
  <si>
    <t>2.2.1.2</t>
  </si>
  <si>
    <t>SERVICIOS TELEFÓNICOS DE LARGA DISTANCIA</t>
  </si>
  <si>
    <t>2.2.1.3</t>
  </si>
  <si>
    <t>TELÉFONO LOCAL</t>
  </si>
  <si>
    <t>2.2.1.5</t>
  </si>
  <si>
    <t>2.2.1.6</t>
  </si>
  <si>
    <t>ELECTRICIDAD</t>
  </si>
  <si>
    <t>2.2.1.7</t>
  </si>
  <si>
    <t>AGUA</t>
  </si>
  <si>
    <t>2.2.1.8</t>
  </si>
  <si>
    <t>RECOLECCIÓN DE RESÍDUOS</t>
  </si>
  <si>
    <t>2.2.2.1</t>
  </si>
  <si>
    <t>PUBLICIDAD Y PROPAGANDA</t>
  </si>
  <si>
    <t>2.2.2.2</t>
  </si>
  <si>
    <t>2.2.3.1</t>
  </si>
  <si>
    <t>VIÁTICOS DENTRO DEL PAÍS</t>
  </si>
  <si>
    <t>2.2.4.1</t>
  </si>
  <si>
    <t>2.2.4.2</t>
  </si>
  <si>
    <t>FLETES</t>
  </si>
  <si>
    <t>2.2.4.4</t>
  </si>
  <si>
    <t>PEAJE</t>
  </si>
  <si>
    <t>2.2.5.1</t>
  </si>
  <si>
    <t>2.2.5.4</t>
  </si>
  <si>
    <t>ALQUILERES DE EQUÍPOS DE TRANSP., TRACCIÓN Y ELEVACIÓN</t>
  </si>
  <si>
    <t>2.2.6.1</t>
  </si>
  <si>
    <t>SEGURO DE BIENES INMUEBLES</t>
  </si>
  <si>
    <t>2.2.6.2</t>
  </si>
  <si>
    <t>SEGURO DE BIENES MUEBLES</t>
  </si>
  <si>
    <t>2.2.7.1</t>
  </si>
  <si>
    <t>2.2.7.2</t>
  </si>
  <si>
    <t>MANTENIMIENTO Y REPARACIÓN DE MAQUINARIAS Y EQUÍPOS</t>
  </si>
  <si>
    <t>2.2.8.2</t>
  </si>
  <si>
    <t>2.2.8.5</t>
  </si>
  <si>
    <t>FUMIGACION, LAVANDERIA, LIMPIEZA E HIGIENE</t>
  </si>
  <si>
    <t>2.2.8.6</t>
  </si>
  <si>
    <t>2.2.8.7</t>
  </si>
  <si>
    <t>2.2.8.8</t>
  </si>
  <si>
    <t>IMPUESTOS, DERECHOS Y TASAS</t>
  </si>
  <si>
    <t>2.3.1.1</t>
  </si>
  <si>
    <t>ALIMENTOS Y BEBIDAS PARA PERSONAS</t>
  </si>
  <si>
    <t>2.3.1.3</t>
  </si>
  <si>
    <t>PRODUCTOS AGROFORESTALES Y PECUARIOS</t>
  </si>
  <si>
    <t>2.3.1.4</t>
  </si>
  <si>
    <t>MADERA, CORCHO Y SUS MANUFACTURAS</t>
  </si>
  <si>
    <t>2.3.2.1</t>
  </si>
  <si>
    <t>2.3.2.2</t>
  </si>
  <si>
    <t>ACABADOS TEXTILES</t>
  </si>
  <si>
    <t>2.3.2.3</t>
  </si>
  <si>
    <t>2.3.3.1</t>
  </si>
  <si>
    <t>PAPEL DE ESCRITORIO</t>
  </si>
  <si>
    <t>2.3.3.2</t>
  </si>
  <si>
    <t>2.3.3.3</t>
  </si>
  <si>
    <t>PRODUCTOS DE ARTES GRÁFICAS</t>
  </si>
  <si>
    <t>2.3.3.4</t>
  </si>
  <si>
    <t>LIBROS, REVISTAS Y PERIÓDICOS</t>
  </si>
  <si>
    <t>2.3.4.1</t>
  </si>
  <si>
    <t>PRODUCTOS MEDICINALES PARA USO HUMANO</t>
  </si>
  <si>
    <t>2.3.5.3</t>
  </si>
  <si>
    <t>LLANTAS Y NEUMÁTICOS</t>
  </si>
  <si>
    <t>2.3.5.4</t>
  </si>
  <si>
    <t>ARTÍCULOS DE CAUCHO</t>
  </si>
  <si>
    <t>2.3.5.5</t>
  </si>
  <si>
    <t>2.3.6.1</t>
  </si>
  <si>
    <t>PRODUCTOS DE CEMENTO, CAL Y ASBESTO, YESO Y ARCILLA</t>
  </si>
  <si>
    <t>2.3.6.2</t>
  </si>
  <si>
    <t>PRODUCTOS DE VIDRIO, LOZA Y PORCELANA</t>
  </si>
  <si>
    <t>2.3.6.3</t>
  </si>
  <si>
    <t>PRODUCTOS METALICOS Y SUS DERIVADOS</t>
  </si>
  <si>
    <t>2.3.6.4</t>
  </si>
  <si>
    <t>MINERALES</t>
  </si>
  <si>
    <t>2.3.7.1</t>
  </si>
  <si>
    <t>COMBUSTIBLES, LUBRICANTES</t>
  </si>
  <si>
    <t>2.3.7.2</t>
  </si>
  <si>
    <t>PRODUCTOS QUÍMICOS Y CONEXOS</t>
  </si>
  <si>
    <t>2.3.9.1</t>
  </si>
  <si>
    <t>2.3.9.2</t>
  </si>
  <si>
    <t>ÚTILES DE ESCRITORIO,OFICINA, INFORM. Y DE ENSEÑANZA</t>
  </si>
  <si>
    <t>2.3.9.3</t>
  </si>
  <si>
    <t>2.3.9.5</t>
  </si>
  <si>
    <t>ÚTILES DE COCINA Y COMEDOR</t>
  </si>
  <si>
    <t>2.3.9.6</t>
  </si>
  <si>
    <t>PRODUCTOS ELECTRICO Y AFINES</t>
  </si>
  <si>
    <t>2.3.9.8</t>
  </si>
  <si>
    <t>2.3.9.9</t>
  </si>
  <si>
    <t>2.6.1.1</t>
  </si>
  <si>
    <t>MUEBLES, EQUIPOS DE OFICINA Y ESTANTERIA</t>
  </si>
  <si>
    <t>2.6.1.3</t>
  </si>
  <si>
    <t>2.6.1.4</t>
  </si>
  <si>
    <t>ELECTROMÉSTICOS</t>
  </si>
  <si>
    <t>2.6.5.4</t>
  </si>
  <si>
    <t>2.6.5.8</t>
  </si>
  <si>
    <t>OTROS EQUÍPOS</t>
  </si>
  <si>
    <t>Av. Presidente Estrella Ureña Esq. San Vicente de Paúl. Teléfono: 809-592-1819 Fax: 809-596-7420</t>
  </si>
  <si>
    <t>www.comedoreseconomicos.gob.do</t>
  </si>
  <si>
    <t>CUENTA
 #</t>
  </si>
  <si>
    <t>ALQUILERES Y RENTAS DE EDIFICIOS Y LOCALES</t>
  </si>
  <si>
    <t>SERVICIOS TÉCNICOS Y PROFESIONALES</t>
  </si>
  <si>
    <t>ÚTILES MENORES MEDICO-QUIRÚRGICOS Y DE LABORATORIO</t>
  </si>
  <si>
    <t>2.1.4.2</t>
  </si>
  <si>
    <t>2.6.8.3</t>
  </si>
  <si>
    <t>PROGRAMACION DE INFORMATICAS Y BASE DE DATOS</t>
  </si>
  <si>
    <t>Presidencia de la Republica Dominicana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</si>
  <si>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</si>
  <si>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</si>
  <si>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</si>
  <si>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</si>
  <si>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</si>
  <si>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</si>
  <si>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</si>
  <si>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</si>
  <si>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</si>
  <si>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</si>
  <si>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</si>
  <si>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</si>
  <si>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</si>
  <si>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</si>
  <si>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</si>
  <si>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</si>
  <si>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</si>
  <si>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</si>
  <si>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</si>
  <si>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</si>
  <si>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</si>
  <si>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</si>
  <si>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</si>
  <si>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</si>
  <si>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</si>
  <si>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</si>
  <si>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</si>
  <si>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</si>
  <si>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</si>
  <si>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</si>
  <si>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</si>
  <si>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</si>
  <si>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</si>
  <si>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</si>
  <si>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</si>
  <si>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</si>
  <si>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</si>
  <si>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</si>
  <si>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</si>
  <si>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</si>
  <si>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</si>
  <si>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</si>
  <si>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</si>
  <si>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</si>
  <si>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</si>
  <si>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</si>
  <si>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</si>
  <si>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</si>
  <si>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</si>
  <si>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</si>
  <si>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</si>
  <si>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</si>
  <si>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</si>
  <si>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</si>
  <si>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</si>
  <si>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</si>
  <si>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</si>
  <si>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</si>
  <si>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</si>
  <si>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</si>
  <si>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</si>
  <si>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</si>
  <si>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</si>
  <si>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</si>
  <si>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</si>
  <si>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</si>
  <si>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</si>
  <si>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</si>
  <si>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</si>
  <si>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</si>
  <si>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</si>
  <si>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</si>
  <si>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</si>
  <si>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</si>
  <si>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</si>
  <si>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</si>
  <si>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</si>
  <si>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</si>
  <si>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</si>
  <si>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>En RD$</t>
  </si>
  <si>
    <t xml:space="preserve">Enero </t>
  </si>
  <si>
    <t>Abril</t>
  </si>
  <si>
    <t>Mayo</t>
  </si>
  <si>
    <t>PASAJES Y GASTOS DE TRANSPORTE</t>
  </si>
  <si>
    <t>REPUESTOS Y ACCESORIOS MENORES</t>
  </si>
  <si>
    <t>SERVICIOS INTERNET Y TELEVISION  POR CABLE</t>
  </si>
  <si>
    <t>Preparado  Por:</t>
  </si>
  <si>
    <t>Autorizador  Por:</t>
  </si>
  <si>
    <t>BONO POR DESEMPEÑO A SERVIDORES DE CARRERA</t>
  </si>
  <si>
    <t>EQUIPOS DE TECNOLOGIA DE LA INFO. Y COMUNIC.</t>
  </si>
  <si>
    <t xml:space="preserve">Total </t>
  </si>
  <si>
    <t>PRENDAS Y ACCESORIOS  DE VESTIR</t>
  </si>
  <si>
    <t>PRODUCTOS Y UTILES VARIOS NO IDENTIFICADOS PROC.</t>
  </si>
  <si>
    <t>2.2.5.8</t>
  </si>
  <si>
    <t>CONTRATACIÓN DE MANTENIMIENTO Y REPARACION MENORES</t>
  </si>
  <si>
    <t>IMPRESIÓN, ENCUADERNACIÓN Y ROTULACION</t>
  </si>
  <si>
    <t>OTROS ALQUILERES</t>
  </si>
  <si>
    <t>SERVICIO DE ORGANIZACIÓN DE EVENTOS, FESTIVIDADES Y ACT. ENTRE.</t>
  </si>
  <si>
    <t>SISTEMAS Y EQUIPOS DE CLIMATIZACION</t>
  </si>
  <si>
    <t>AÑO 2022</t>
  </si>
  <si>
    <t>REMUNERACIONES AL PERSONAL DE CARACT. TEMPORAL</t>
  </si>
  <si>
    <t xml:space="preserve"> PAPEL Y CARTÓN</t>
  </si>
  <si>
    <t>2.3.5.1</t>
  </si>
  <si>
    <t>CUERO Y PIELES</t>
  </si>
  <si>
    <t>PLÁSTICOS</t>
  </si>
  <si>
    <t>2.6.4.7</t>
  </si>
  <si>
    <t>EQUIPO DE ELEVACION</t>
  </si>
  <si>
    <t>UTILES Y MATERILES DE LIMPIEZA E HIGIENE</t>
  </si>
  <si>
    <t>Ing. Jose Manuel Peguero</t>
  </si>
  <si>
    <t>Licda.Lucia Mercedes Vidal</t>
  </si>
  <si>
    <t>Gerente  Financiero</t>
  </si>
  <si>
    <t>HILADOS, FIBRAS, TELAS Y UTILES DE COSTURA</t>
  </si>
  <si>
    <t>MAQUINARIA Y EQUIPO INDUSTRIAL</t>
  </si>
  <si>
    <t xml:space="preserve">COMISIÓNES  Y GASTOS </t>
  </si>
  <si>
    <t>Encargada Depto. de Presupuesto</t>
  </si>
  <si>
    <t>Encargada Depto.  de Presupuesto</t>
  </si>
  <si>
    <t>Junio</t>
  </si>
  <si>
    <t>2.1.2.2.06</t>
  </si>
  <si>
    <t>INCENTIVO POR RENDIMIENTO INDIVIDUAL</t>
  </si>
  <si>
    <t>2.6.1.9</t>
  </si>
  <si>
    <t>OTROS MOBILIARIOS Y EQUIPOS NO IDENTIFICADOS PROCEDENTEMENTE</t>
  </si>
  <si>
    <t>2.6.5.2</t>
  </si>
  <si>
    <t>Julio</t>
  </si>
  <si>
    <t>2.2.5.3</t>
  </si>
  <si>
    <t>ALQUILER DE EQUIPOS</t>
  </si>
  <si>
    <t>Agosto</t>
  </si>
  <si>
    <t xml:space="preserve">Septiembre </t>
  </si>
  <si>
    <t>Octubre</t>
  </si>
  <si>
    <t>2.1.2.2.10</t>
  </si>
  <si>
    <t>COMPENSACION POR CUMPLIMIENTO DE INDICADORES DEL MAP</t>
  </si>
  <si>
    <t xml:space="preserve"> Departamento  de Presupuesto</t>
  </si>
  <si>
    <t xml:space="preserve">Nov. </t>
  </si>
  <si>
    <t>Diciembre</t>
  </si>
  <si>
    <t xml:space="preserve">Presupuesto de Gastos y Aplicaciones Financieras </t>
  </si>
  <si>
    <t xml:space="preserve">En RD$ </t>
  </si>
  <si>
    <t>Presupuesto Aprobado</t>
  </si>
  <si>
    <t>Presupuesto Modificado</t>
  </si>
  <si>
    <t>AÑO 2023</t>
  </si>
  <si>
    <t>2.6.2 - MOBILIARIO Y EQUIPO DE AUDIO, AUDIVISUAL, RECREATIVO Y EDUCACIONAL</t>
  </si>
  <si>
    <t xml:space="preserve">    Licda.Lucia Mercedes Vidal</t>
  </si>
  <si>
    <t xml:space="preserve">   Encargada Depto.  de Presupuesto</t>
  </si>
  <si>
    <t xml:space="preserve">               Preparado  Por: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</si>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</sst>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$-2C0A]\ #,##0.00"/>
    <numFmt numFmtId="165" formatCode="_(* #,##0_);_(* \(#,##0\);_(* &quot;-&quot;??_);_(@_)"/>
    <numFmt numFmtId="166" formatCode="&quot;$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name val="Edwardian Script ITC"/>
      <family val="4"/>
    </font>
    <font>
      <b/>
      <sz val="22"/>
      <name val="Arial"/>
      <family val="2"/>
    </font>
    <font>
      <b/>
      <sz val="15"/>
      <name val="Arial"/>
      <family val="2"/>
    </font>
    <font>
      <b/>
      <sz val="15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9"/>
      <name val="Cambria"/>
      <family val="1"/>
      <scheme val="major"/>
    </font>
    <font>
      <sz val="8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  <font>
      <b/>
      <sz val="10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Edwardian Script ITC"/>
      <family val="4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name val="Edwardian Script ITC"/>
      <family val="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8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0"/>
      </left>
      <right style="thin">
        <color theme="0"/>
      </right>
      <top style="thin">
        <color theme="8" tint="-0.249977111117893"/>
      </top>
      <bottom/>
      <diagonal/>
    </border>
    <border>
      <left style="thin">
        <color theme="4" tint="0.39997558519241921"/>
      </left>
      <right style="medium">
        <color indexed="64"/>
      </right>
      <top style="thin">
        <color theme="4" tint="-0.249977111117893"/>
      </top>
      <bottom/>
      <diagonal/>
    </border>
    <border>
      <left style="thin">
        <color indexed="64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indexed="64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39997558519241921"/>
      </left>
      <right style="thin">
        <color theme="0"/>
      </right>
      <top style="thin">
        <color theme="8" tint="-0.249977111117893"/>
      </top>
      <bottom style="thin">
        <color theme="4" tint="-0.249977111117893"/>
      </bottom>
      <diagonal/>
    </border>
    <border>
      <left/>
      <right/>
      <top/>
      <bottom style="thin">
        <color theme="3" tint="0.39997558519241921"/>
      </bottom>
      <diagonal/>
    </border>
    <border>
      <left style="thin">
        <color theme="0"/>
      </left>
      <right style="thin">
        <color theme="3" tint="0.39997558519241921"/>
      </right>
      <top/>
      <bottom style="thin">
        <color theme="8" tint="-0.249977111117893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indexed="64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indexed="64"/>
      </top>
      <bottom style="thin">
        <color indexed="64"/>
      </bottom>
      <diagonal/>
    </border>
    <border>
      <left/>
      <right style="thin">
        <color theme="8" tint="0.39997558519241921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3" tint="0.39997558519241921"/>
      </bottom>
      <diagonal/>
    </border>
    <border>
      <left style="thin">
        <color theme="4" tint="-0.249977111117893"/>
      </left>
      <right style="thin">
        <color indexed="64"/>
      </right>
      <top style="thin">
        <color theme="4" tint="-0.249977111117893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59999389629810485"/>
      </top>
      <bottom/>
      <diagonal/>
    </border>
    <border>
      <left style="thin">
        <color theme="4" tint="0.79998168889431442"/>
      </left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theme="4" tint="0.59999389629810485"/>
      </top>
      <bottom/>
      <diagonal/>
    </border>
    <border>
      <left/>
      <right style="thin">
        <color theme="4" tint="0.59999389629810485"/>
      </right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/>
      <top/>
      <bottom/>
      <diagonal/>
    </border>
    <border>
      <left style="thin">
        <color theme="4" tint="0.79998168889431442"/>
      </left>
      <right style="thin">
        <color theme="4" tint="0.59999389629810485"/>
      </right>
      <top/>
      <bottom/>
      <diagonal/>
    </border>
    <border>
      <left style="thin">
        <color theme="4" tint="0.59999389629810485"/>
      </left>
      <right/>
      <top/>
      <bottom style="thin">
        <color theme="4" tint="0.59999389629810485"/>
      </bottom>
      <diagonal/>
    </border>
    <border>
      <left style="thin">
        <color theme="4" tint="0.79998168889431442"/>
      </left>
      <right style="thin">
        <color theme="4" tint="0.59999389629810485"/>
      </right>
      <top/>
      <bottom style="thin">
        <color theme="4" tint="0.59999389629810485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94">
    <xf numFmtId="0" fontId="0" fillId="0" borderId="0" xfId="0"/>
    <xf numFmtId="0" fontId="0" fillId="0" borderId="0" xfId="0" applyAlignment="1"/>
    <xf numFmtId="0" fontId="1" fillId="2" borderId="0" xfId="0" applyFont="1" applyFill="1" applyAlignment="1"/>
    <xf numFmtId="164" fontId="1" fillId="2" borderId="0" xfId="1" applyNumberFormat="1" applyFont="1" applyFill="1"/>
    <xf numFmtId="164" fontId="0" fillId="0" borderId="0" xfId="1" applyNumberFormat="1" applyFont="1"/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164" fontId="1" fillId="2" borderId="0" xfId="1" applyNumberFormat="1" applyFont="1" applyFill="1" applyAlignment="1">
      <alignment vertical="top"/>
    </xf>
    <xf numFmtId="164" fontId="0" fillId="0" borderId="0" xfId="1" applyNumberFormat="1" applyFont="1" applyAlignment="1">
      <alignment vertical="top"/>
    </xf>
    <xf numFmtId="0" fontId="6" fillId="0" borderId="0" xfId="0" applyFont="1" applyBorder="1" applyAlignment="1">
      <alignment horizontal="center" vertical="top"/>
    </xf>
    <xf numFmtId="164" fontId="0" fillId="2" borderId="0" xfId="1" applyNumberFormat="1" applyFont="1" applyFill="1"/>
    <xf numFmtId="0" fontId="0" fillId="2" borderId="0" xfId="0" applyFill="1" applyAlignment="1"/>
    <xf numFmtId="164" fontId="0" fillId="2" borderId="0" xfId="1" applyNumberFormat="1" applyFont="1" applyFill="1" applyAlignment="1">
      <alignment vertical="top"/>
    </xf>
    <xf numFmtId="0" fontId="6" fillId="0" borderId="2" xfId="0" applyFont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164" fontId="1" fillId="2" borderId="4" xfId="1" applyNumberFormat="1" applyFont="1" applyFill="1" applyBorder="1"/>
    <xf numFmtId="0" fontId="0" fillId="2" borderId="4" xfId="0" applyFill="1" applyBorder="1"/>
    <xf numFmtId="0" fontId="6" fillId="0" borderId="12" xfId="0" applyFont="1" applyBorder="1" applyAlignment="1">
      <alignment horizontal="center" vertical="top"/>
    </xf>
    <xf numFmtId="0" fontId="21" fillId="3" borderId="0" xfId="0" applyFont="1" applyFill="1" applyBorder="1" applyAlignment="1">
      <alignment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left" vertical="center" wrapText="1"/>
    </xf>
    <xf numFmtId="0" fontId="24" fillId="0" borderId="0" xfId="0" applyFont="1"/>
    <xf numFmtId="0" fontId="24" fillId="2" borderId="0" xfId="0" applyFont="1" applyFill="1"/>
    <xf numFmtId="165" fontId="21" fillId="4" borderId="17" xfId="0" applyNumberFormat="1" applyFont="1" applyFill="1" applyBorder="1" applyAlignment="1">
      <alignment horizontal="center" vertical="center" wrapText="1"/>
    </xf>
    <xf numFmtId="165" fontId="21" fillId="0" borderId="0" xfId="0" applyNumberFormat="1" applyFont="1" applyBorder="1" applyAlignment="1">
      <alignment vertical="center" wrapText="1"/>
    </xf>
    <xf numFmtId="43" fontId="21" fillId="3" borderId="0" xfId="0" applyNumberFormat="1" applyFont="1" applyFill="1" applyBorder="1" applyAlignment="1">
      <alignment horizontal="center" vertical="center" wrapText="1"/>
    </xf>
    <xf numFmtId="165" fontId="21" fillId="4" borderId="17" xfId="0" applyNumberFormat="1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43" fontId="24" fillId="0" borderId="0" xfId="1" applyFont="1"/>
    <xf numFmtId="0" fontId="24" fillId="2" borderId="0" xfId="0" applyFont="1" applyFill="1" applyBorder="1" applyAlignment="1">
      <alignment horizontal="left" vertical="center" wrapText="1" indent="2"/>
    </xf>
    <xf numFmtId="0" fontId="24" fillId="0" borderId="0" xfId="0" applyFont="1" applyBorder="1" applyAlignment="1">
      <alignment horizontal="left" vertical="center" wrapText="1" indent="2"/>
    </xf>
    <xf numFmtId="0" fontId="21" fillId="2" borderId="0" xfId="0" applyFont="1" applyFill="1" applyBorder="1" applyAlignment="1">
      <alignment horizontal="left" vertical="center" wrapText="1" indent="2"/>
    </xf>
    <xf numFmtId="0" fontId="21" fillId="0" borderId="0" xfId="0" applyFont="1" applyBorder="1" applyAlignment="1">
      <alignment horizontal="left" vertical="center" wrapText="1" indent="2"/>
    </xf>
    <xf numFmtId="0" fontId="24" fillId="0" borderId="0" xfId="0" applyFont="1" applyAlignment="1">
      <alignment horizontal="left"/>
    </xf>
    <xf numFmtId="0" fontId="24" fillId="0" borderId="0" xfId="0" applyFont="1" applyBorder="1"/>
    <xf numFmtId="43" fontId="24" fillId="0" borderId="0" xfId="0" applyNumberFormat="1" applyFont="1" applyBorder="1"/>
    <xf numFmtId="0" fontId="24" fillId="0" borderId="0" xfId="0" applyFont="1" applyAlignment="1">
      <alignment horizontal="center"/>
    </xf>
    <xf numFmtId="0" fontId="15" fillId="2" borderId="11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164" fontId="17" fillId="2" borderId="0" xfId="1" applyNumberFormat="1" applyFont="1" applyFill="1" applyBorder="1" applyAlignment="1">
      <alignment horizontal="center" vertical="center" wrapText="1"/>
    </xf>
    <xf numFmtId="164" fontId="15" fillId="2" borderId="6" xfId="1" applyNumberFormat="1" applyFont="1" applyFill="1" applyBorder="1" applyAlignment="1">
      <alignment horizontal="center" vertical="center" wrapText="1"/>
    </xf>
    <xf numFmtId="164" fontId="15" fillId="2" borderId="13" xfId="1" applyNumberFormat="1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center"/>
    </xf>
    <xf numFmtId="164" fontId="14" fillId="2" borderId="3" xfId="1" applyNumberFormat="1" applyFont="1" applyFill="1" applyBorder="1" applyAlignment="1">
      <alignment horizontal="right" vertical="center"/>
    </xf>
    <xf numFmtId="0" fontId="0" fillId="2" borderId="0" xfId="0" applyFill="1" applyBorder="1"/>
    <xf numFmtId="164" fontId="1" fillId="2" borderId="0" xfId="1" applyNumberFormat="1" applyFont="1" applyFill="1" applyBorder="1"/>
    <xf numFmtId="0" fontId="8" fillId="0" borderId="0" xfId="0" applyFont="1" applyBorder="1"/>
    <xf numFmtId="0" fontId="0" fillId="2" borderId="20" xfId="0" applyFill="1" applyBorder="1"/>
    <xf numFmtId="0" fontId="2" fillId="3" borderId="0" xfId="0" applyFont="1" applyFill="1" applyBorder="1" applyAlignment="1">
      <alignment horizontal="center" vertical="center" wrapText="1"/>
    </xf>
    <xf numFmtId="0" fontId="0" fillId="0" borderId="0" xfId="0"/>
    <xf numFmtId="0" fontId="0" fillId="2" borderId="0" xfId="0" applyFill="1"/>
    <xf numFmtId="43" fontId="21" fillId="2" borderId="0" xfId="1" applyFont="1" applyFill="1" applyBorder="1"/>
    <xf numFmtId="43" fontId="21" fillId="2" borderId="0" xfId="1" applyFont="1" applyFill="1" applyBorder="1" applyAlignment="1">
      <alignment vertical="center"/>
    </xf>
    <xf numFmtId="43" fontId="21" fillId="2" borderId="0" xfId="1" applyFont="1" applyFill="1" applyBorder="1" applyAlignment="1">
      <alignment horizontal="center" vertical="center"/>
    </xf>
    <xf numFmtId="43" fontId="21" fillId="4" borderId="17" xfId="0" applyNumberFormat="1" applyFont="1" applyFill="1" applyBorder="1" applyAlignment="1">
      <alignment horizontal="center" vertical="center" wrapText="1"/>
    </xf>
    <xf numFmtId="0" fontId="21" fillId="0" borderId="0" xfId="0" applyFont="1" applyBorder="1"/>
    <xf numFmtId="43" fontId="24" fillId="0" borderId="0" xfId="1" applyFont="1" applyBorder="1"/>
    <xf numFmtId="165" fontId="24" fillId="4" borderId="17" xfId="0" applyNumberFormat="1" applyFont="1" applyFill="1" applyBorder="1" applyAlignment="1">
      <alignment horizontal="center" vertical="center" wrapText="1"/>
    </xf>
    <xf numFmtId="43" fontId="0" fillId="0" borderId="0" xfId="1" applyFont="1" applyAlignment="1">
      <alignment horizontal="center"/>
    </xf>
    <xf numFmtId="43" fontId="0" fillId="0" borderId="0" xfId="0" applyNumberFormat="1"/>
    <xf numFmtId="165" fontId="1" fillId="4" borderId="17" xfId="0" applyNumberFormat="1" applyFont="1" applyFill="1" applyBorder="1" applyAlignment="1">
      <alignment horizontal="center" vertical="center" wrapText="1"/>
    </xf>
    <xf numFmtId="43" fontId="1" fillId="3" borderId="0" xfId="0" applyNumberFormat="1" applyFont="1" applyFill="1" applyBorder="1" applyAlignment="1">
      <alignment horizontal="center" vertical="center" wrapText="1"/>
    </xf>
    <xf numFmtId="165" fontId="2" fillId="4" borderId="17" xfId="0" applyNumberFormat="1" applyFont="1" applyFill="1" applyBorder="1" applyAlignment="1">
      <alignment horizontal="center" vertical="center" wrapText="1"/>
    </xf>
    <xf numFmtId="43" fontId="1" fillId="3" borderId="17" xfId="0" applyNumberFormat="1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left"/>
    </xf>
    <xf numFmtId="0" fontId="24" fillId="2" borderId="0" xfId="0" applyFont="1" applyFill="1" applyBorder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43" fontId="27" fillId="2" borderId="0" xfId="1" applyFont="1" applyFill="1" applyBorder="1" applyAlignment="1">
      <alignment vertical="center"/>
    </xf>
    <xf numFmtId="43" fontId="16" fillId="2" borderId="0" xfId="1" applyFont="1" applyFill="1"/>
    <xf numFmtId="43" fontId="27" fillId="2" borderId="0" xfId="0" applyNumberFormat="1" applyFont="1" applyFill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43" fontId="16" fillId="0" borderId="0" xfId="1" applyFont="1" applyBorder="1" applyAlignment="1">
      <alignment vertical="center"/>
    </xf>
    <xf numFmtId="0" fontId="16" fillId="0" borderId="0" xfId="0" applyFont="1"/>
    <xf numFmtId="43" fontId="16" fillId="2" borderId="0" xfId="1" applyFont="1" applyFill="1" applyAlignment="1">
      <alignment horizontal="center" vertical="center"/>
    </xf>
    <xf numFmtId="165" fontId="28" fillId="0" borderId="0" xfId="0" applyNumberFormat="1" applyFont="1" applyBorder="1" applyAlignment="1">
      <alignment vertical="center" wrapText="1"/>
    </xf>
    <xf numFmtId="43" fontId="27" fillId="0" borderId="0" xfId="1" applyFont="1" applyBorder="1" applyAlignment="1">
      <alignment vertical="center"/>
    </xf>
    <xf numFmtId="43" fontId="16" fillId="2" borderId="0" xfId="1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/>
    <xf numFmtId="0" fontId="27" fillId="2" borderId="0" xfId="0" applyFont="1" applyFill="1" applyBorder="1" applyAlignment="1">
      <alignment vertical="center"/>
    </xf>
    <xf numFmtId="2" fontId="16" fillId="2" borderId="0" xfId="0" applyNumberFormat="1" applyFont="1" applyFill="1" applyAlignment="1">
      <alignment vertical="center"/>
    </xf>
    <xf numFmtId="43" fontId="16" fillId="0" borderId="0" xfId="1" applyFont="1" applyAlignment="1">
      <alignment vertical="center"/>
    </xf>
    <xf numFmtId="165" fontId="28" fillId="4" borderId="17" xfId="0" applyNumberFormat="1" applyFont="1" applyFill="1" applyBorder="1" applyAlignment="1">
      <alignment horizontal="center" vertical="center" wrapText="1"/>
    </xf>
    <xf numFmtId="165" fontId="27" fillId="4" borderId="17" xfId="0" applyNumberFormat="1" applyFont="1" applyFill="1" applyBorder="1" applyAlignment="1">
      <alignment horizontal="center" vertical="center" wrapText="1"/>
    </xf>
    <xf numFmtId="165" fontId="16" fillId="4" borderId="17" xfId="0" applyNumberFormat="1" applyFont="1" applyFill="1" applyBorder="1" applyAlignment="1">
      <alignment horizontal="center" vertical="center" wrapText="1"/>
    </xf>
    <xf numFmtId="165" fontId="27" fillId="0" borderId="0" xfId="0" applyNumberFormat="1" applyFont="1" applyBorder="1" applyAlignment="1">
      <alignment vertical="center" wrapText="1"/>
    </xf>
    <xf numFmtId="165" fontId="25" fillId="4" borderId="17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64" fontId="10" fillId="2" borderId="19" xfId="1" applyNumberFormat="1" applyFont="1" applyFill="1" applyBorder="1" applyAlignment="1">
      <alignment vertical="center"/>
    </xf>
    <xf numFmtId="0" fontId="18" fillId="2" borderId="0" xfId="0" applyFont="1" applyFill="1"/>
    <xf numFmtId="0" fontId="12" fillId="2" borderId="5" xfId="0" applyFont="1" applyFill="1" applyBorder="1" applyAlignment="1">
      <alignment horizontal="left" vertical="top" indent="1"/>
    </xf>
    <xf numFmtId="164" fontId="26" fillId="2" borderId="3" xfId="1" applyNumberFormat="1" applyFont="1" applyFill="1" applyBorder="1" applyAlignment="1">
      <alignment horizontal="right" vertical="center"/>
    </xf>
    <xf numFmtId="0" fontId="11" fillId="2" borderId="15" xfId="1" applyNumberFormat="1" applyFont="1" applyFill="1" applyBorder="1" applyAlignment="1">
      <alignment horizontal="center" vertical="top"/>
    </xf>
    <xf numFmtId="43" fontId="18" fillId="2" borderId="0" xfId="1" applyFont="1" applyFill="1"/>
    <xf numFmtId="0" fontId="19" fillId="2" borderId="0" xfId="0" applyFont="1" applyFill="1"/>
    <xf numFmtId="4" fontId="24" fillId="0" borderId="0" xfId="0" applyNumberFormat="1" applyFont="1"/>
    <xf numFmtId="43" fontId="2" fillId="2" borderId="0" xfId="1" applyFont="1" applyFill="1"/>
    <xf numFmtId="0" fontId="2" fillId="0" borderId="0" xfId="0" applyFont="1"/>
    <xf numFmtId="43" fontId="2" fillId="2" borderId="0" xfId="1" applyFont="1" applyFill="1" applyAlignment="1">
      <alignment horizontal="center" vertical="center"/>
    </xf>
    <xf numFmtId="43" fontId="2" fillId="2" borderId="0" xfId="1" applyFont="1" applyFill="1" applyAlignment="1">
      <alignment vertical="center"/>
    </xf>
    <xf numFmtId="43" fontId="2" fillId="0" borderId="0" xfId="1" applyFont="1"/>
    <xf numFmtId="0" fontId="2" fillId="2" borderId="0" xfId="0" applyFont="1" applyFill="1"/>
    <xf numFmtId="43" fontId="2" fillId="0" borderId="0" xfId="1" applyFont="1" applyAlignment="1">
      <alignment vertical="center"/>
    </xf>
    <xf numFmtId="43" fontId="19" fillId="2" borderId="0" xfId="1" applyFont="1" applyFill="1" applyBorder="1" applyAlignment="1">
      <alignment vertical="center"/>
    </xf>
    <xf numFmtId="43" fontId="2" fillId="3" borderId="0" xfId="0" applyNumberFormat="1" applyFont="1" applyFill="1" applyBorder="1" applyAlignment="1">
      <alignment horizontal="center" vertical="center" wrapText="1"/>
    </xf>
    <xf numFmtId="0" fontId="1" fillId="0" borderId="0" xfId="0" applyFont="1"/>
    <xf numFmtId="43" fontId="1" fillId="0" borderId="0" xfId="0" applyNumberFormat="1" applyFont="1"/>
    <xf numFmtId="0" fontId="21" fillId="3" borderId="21" xfId="0" applyFont="1" applyFill="1" applyBorder="1" applyAlignment="1">
      <alignment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21" fillId="3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left" vertical="center" wrapText="1"/>
    </xf>
    <xf numFmtId="43" fontId="2" fillId="5" borderId="0" xfId="1" applyFont="1" applyFill="1" applyBorder="1" applyAlignment="1">
      <alignment horizontal="left" vertical="center" wrapText="1"/>
    </xf>
    <xf numFmtId="43" fontId="2" fillId="5" borderId="25" xfId="1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43" fontId="2" fillId="0" borderId="27" xfId="1" applyFont="1" applyBorder="1" applyAlignment="1">
      <alignment vertical="center" wrapText="1"/>
    </xf>
    <xf numFmtId="43" fontId="2" fillId="0" borderId="27" xfId="1" applyFont="1" applyBorder="1"/>
    <xf numFmtId="0" fontId="0" fillId="2" borderId="0" xfId="0" applyFill="1" applyBorder="1" applyAlignment="1">
      <alignment horizontal="left" vertical="center" wrapText="1" indent="2"/>
    </xf>
    <xf numFmtId="43" fontId="0" fillId="2" borderId="27" xfId="0" applyNumberFormat="1" applyFont="1" applyFill="1" applyBorder="1" applyAlignment="1">
      <alignment vertical="center" wrapText="1"/>
    </xf>
    <xf numFmtId="43" fontId="0" fillId="2" borderId="27" xfId="0" applyNumberForma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 indent="2"/>
    </xf>
    <xf numFmtId="0" fontId="2" fillId="0" borderId="0" xfId="0" applyFont="1" applyBorder="1" applyAlignment="1">
      <alignment horizontal="left" vertical="center" wrapText="1"/>
    </xf>
    <xf numFmtId="0" fontId="2" fillId="6" borderId="0" xfId="0" applyFont="1" applyFill="1" applyBorder="1" applyAlignment="1">
      <alignment horizontal="left" vertical="center" wrapText="1"/>
    </xf>
    <xf numFmtId="43" fontId="0" fillId="7" borderId="27" xfId="0" applyNumberFormat="1" applyFill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43" fontId="0" fillId="7" borderId="28" xfId="0" applyNumberFormat="1" applyFill="1" applyBorder="1" applyAlignment="1">
      <alignment vertical="center" wrapText="1"/>
    </xf>
    <xf numFmtId="43" fontId="0" fillId="7" borderId="26" xfId="0" applyNumberFormat="1" applyFill="1" applyBorder="1" applyAlignment="1">
      <alignment vertical="center" wrapText="1"/>
    </xf>
    <xf numFmtId="0" fontId="0" fillId="0" borderId="0" xfId="0" applyBorder="1"/>
    <xf numFmtId="43" fontId="0" fillId="2" borderId="28" xfId="0" applyNumberFormat="1" applyFill="1" applyBorder="1" applyAlignment="1">
      <alignment vertical="center" wrapText="1"/>
    </xf>
    <xf numFmtId="43" fontId="0" fillId="2" borderId="29" xfId="0" applyNumberFormat="1" applyFill="1" applyBorder="1" applyAlignment="1">
      <alignment vertical="center" wrapText="1"/>
    </xf>
    <xf numFmtId="0" fontId="21" fillId="3" borderId="0" xfId="0" applyFont="1" applyFill="1" applyBorder="1" applyAlignment="1">
      <alignment horizontal="left" vertical="center" wrapText="1"/>
    </xf>
    <xf numFmtId="43" fontId="2" fillId="3" borderId="30" xfId="0" applyNumberFormat="1" applyFont="1" applyFill="1" applyBorder="1" applyAlignment="1">
      <alignment horizontal="center" vertical="center" wrapText="1"/>
    </xf>
    <xf numFmtId="43" fontId="2" fillId="3" borderId="31" xfId="0" applyNumberFormat="1" applyFont="1" applyFill="1" applyBorder="1" applyAlignment="1">
      <alignment horizontal="center" vertical="center" wrapText="1"/>
    </xf>
    <xf numFmtId="43" fontId="0" fillId="0" borderId="0" xfId="1" applyFont="1"/>
    <xf numFmtId="0" fontId="25" fillId="0" borderId="0" xfId="0" applyFont="1" applyAlignment="1">
      <alignment horizontal="left"/>
    </xf>
    <xf numFmtId="0" fontId="0" fillId="0" borderId="0" xfId="0" applyAlignment="1">
      <alignment horizontal="left"/>
    </xf>
    <xf numFmtId="0" fontId="24" fillId="0" borderId="0" xfId="0" applyFont="1" applyAlignment="1"/>
    <xf numFmtId="0" fontId="11" fillId="2" borderId="14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left" vertical="top" indent="1"/>
    </xf>
    <xf numFmtId="164" fontId="9" fillId="2" borderId="18" xfId="1" applyNumberFormat="1" applyFont="1" applyFill="1" applyBorder="1" applyAlignment="1">
      <alignment horizontal="right" vertical="top"/>
    </xf>
    <xf numFmtId="164" fontId="9" fillId="2" borderId="9" xfId="1" applyNumberFormat="1" applyFont="1" applyFill="1" applyBorder="1" applyAlignment="1">
      <alignment horizontal="right" vertical="top"/>
    </xf>
    <xf numFmtId="0" fontId="11" fillId="2" borderId="15" xfId="0" applyFont="1" applyFill="1" applyBorder="1" applyAlignment="1">
      <alignment horizontal="center" vertical="top"/>
    </xf>
    <xf numFmtId="0" fontId="12" fillId="2" borderId="16" xfId="0" applyFont="1" applyFill="1" applyBorder="1" applyAlignment="1">
      <alignment horizontal="left" vertical="top" inden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13" fillId="0" borderId="0" xfId="2" applyAlignment="1" applyProtection="1">
      <alignment horizontal="center"/>
    </xf>
    <xf numFmtId="166" fontId="24" fillId="0" borderId="0" xfId="0" applyNumberFormat="1" applyFont="1"/>
    <xf numFmtId="166" fontId="16" fillId="2" borderId="0" xfId="1" applyNumberFormat="1" applyFont="1" applyFill="1" applyBorder="1" applyAlignment="1">
      <alignment vertical="center"/>
    </xf>
    <xf numFmtId="166" fontId="16" fillId="2" borderId="0" xfId="0" applyNumberFormat="1" applyFont="1" applyFill="1" applyBorder="1" applyAlignment="1">
      <alignment vertical="center" wrapText="1"/>
    </xf>
    <xf numFmtId="166" fontId="16" fillId="2" borderId="0" xfId="0" applyNumberFormat="1" applyFont="1" applyFill="1" applyBorder="1" applyAlignment="1">
      <alignment horizontal="center" vertical="center" wrapText="1"/>
    </xf>
    <xf numFmtId="166" fontId="16" fillId="0" borderId="0" xfId="0" applyNumberFormat="1" applyFont="1" applyBorder="1" applyAlignment="1">
      <alignment vertical="center"/>
    </xf>
    <xf numFmtId="166" fontId="16" fillId="2" borderId="0" xfId="0" applyNumberFormat="1" applyFont="1" applyFill="1" applyBorder="1" applyAlignment="1">
      <alignment vertical="center"/>
    </xf>
    <xf numFmtId="166" fontId="16" fillId="0" borderId="0" xfId="1" applyNumberFormat="1" applyFont="1" applyBorder="1" applyAlignment="1">
      <alignment vertical="center"/>
    </xf>
    <xf numFmtId="166" fontId="27" fillId="0" borderId="0" xfId="1" applyNumberFormat="1" applyFont="1" applyBorder="1" applyAlignment="1">
      <alignment vertical="center"/>
    </xf>
    <xf numFmtId="166" fontId="24" fillId="0" borderId="0" xfId="0" applyNumberFormat="1" applyFont="1" applyAlignment="1">
      <alignment horizontal="right"/>
    </xf>
    <xf numFmtId="166" fontId="16" fillId="2" borderId="0" xfId="1" applyNumberFormat="1" applyFont="1" applyFill="1" applyBorder="1" applyAlignment="1">
      <alignment horizontal="right" vertical="center"/>
    </xf>
    <xf numFmtId="166" fontId="16" fillId="2" borderId="0" xfId="0" applyNumberFormat="1" applyFont="1" applyFill="1" applyBorder="1" applyAlignment="1">
      <alignment horizontal="right" vertical="center" wrapText="1"/>
    </xf>
    <xf numFmtId="166" fontId="16" fillId="0" borderId="0" xfId="0" applyNumberFormat="1" applyFont="1" applyBorder="1" applyAlignment="1">
      <alignment horizontal="right" vertical="center"/>
    </xf>
    <xf numFmtId="166" fontId="16" fillId="2" borderId="0" xfId="0" applyNumberFormat="1" applyFont="1" applyFill="1" applyBorder="1" applyAlignment="1">
      <alignment horizontal="right" vertical="center"/>
    </xf>
    <xf numFmtId="166" fontId="16" fillId="0" borderId="0" xfId="1" applyNumberFormat="1" applyFont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 wrapText="1"/>
    </xf>
    <xf numFmtId="165" fontId="21" fillId="4" borderId="17" xfId="0" applyNumberFormat="1" applyFont="1" applyFill="1" applyBorder="1" applyAlignment="1">
      <alignment horizontal="right" vertical="center" wrapText="1"/>
    </xf>
    <xf numFmtId="166" fontId="21" fillId="2" borderId="0" xfId="1" applyNumberFormat="1" applyFont="1" applyFill="1" applyBorder="1" applyAlignment="1">
      <alignment horizontal="right"/>
    </xf>
    <xf numFmtId="166" fontId="21" fillId="2" borderId="0" xfId="1" applyNumberFormat="1" applyFont="1" applyFill="1" applyBorder="1" applyAlignment="1">
      <alignment horizontal="right" vertical="center"/>
    </xf>
    <xf numFmtId="43" fontId="21" fillId="4" borderId="17" xfId="0" applyNumberFormat="1" applyFont="1" applyFill="1" applyBorder="1" applyAlignment="1">
      <alignment horizontal="right" vertical="center" wrapText="1"/>
    </xf>
    <xf numFmtId="0" fontId="21" fillId="0" borderId="0" xfId="0" applyFont="1" applyBorder="1" applyAlignment="1">
      <alignment horizontal="right"/>
    </xf>
    <xf numFmtId="165" fontId="21" fillId="0" borderId="0" xfId="0" applyNumberFormat="1" applyFont="1" applyBorder="1" applyAlignment="1">
      <alignment horizontal="right" vertical="center" wrapText="1"/>
    </xf>
    <xf numFmtId="43" fontId="21" fillId="3" borderId="0" xfId="0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" fillId="3" borderId="0" xfId="0" applyFont="1" applyFill="1" applyBorder="1" applyAlignment="1">
      <alignment horizontal="right" vertical="center" wrapText="1"/>
    </xf>
    <xf numFmtId="166" fontId="16" fillId="0" borderId="0" xfId="0" applyNumberFormat="1" applyFont="1" applyBorder="1" applyAlignment="1">
      <alignment horizontal="right" vertical="center" wrapText="1"/>
    </xf>
    <xf numFmtId="166" fontId="28" fillId="0" borderId="0" xfId="0" applyNumberFormat="1" applyFont="1" applyBorder="1" applyAlignment="1">
      <alignment horizontal="right" vertical="center" wrapText="1"/>
    </xf>
    <xf numFmtId="165" fontId="28" fillId="4" borderId="17" xfId="0" applyNumberFormat="1" applyFont="1" applyFill="1" applyBorder="1" applyAlignment="1">
      <alignment horizontal="right" vertical="center" wrapText="1"/>
    </xf>
    <xf numFmtId="165" fontId="28" fillId="0" borderId="0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65" fontId="16" fillId="0" borderId="0" xfId="0" applyNumberFormat="1" applyFont="1" applyBorder="1" applyAlignment="1">
      <alignment horizontal="right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F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163294</xdr:colOff>
      <xdr:row>0</xdr:row>
      <xdr:rowOff>139390</xdr:rowOff>
    </xdr:from>
    <xdr:to>
      <xdr:col>5</xdr:col>
      <xdr:colOff>65737</xdr:colOff>
      <xdr:row>3</xdr:row>
      <xdr:rowOff>128703</xdr:rowOff>
    </xdr:to>
    <xdr:pic>
      <xdr:nvPicPr>
        <xdr:cNvPr id="2" name="1 Imagen" descr="logo original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04056" y="139390"/>
          <a:ext cx="913023" cy="59333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1050887</xdr:colOff>
      <xdr:row>0</xdr:row>
      <xdr:rowOff>174238</xdr:rowOff>
    </xdr:from>
    <xdr:to>
      <xdr:col>0</xdr:col>
      <xdr:colOff>1898122</xdr:colOff>
      <xdr:row>3</xdr:row>
      <xdr:rowOff>87294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0887" y="174238"/>
          <a:ext cx="847235" cy="517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1</xdr:row>
      <xdr:rowOff>123825</xdr:rowOff>
    </xdr:from>
    <xdr:to>
      <xdr:col>2</xdr:col>
      <xdr:colOff>1055898</xdr:colOff>
      <xdr:row>3</xdr:row>
      <xdr:rowOff>336162</xdr:rowOff>
    </xdr:to>
    <xdr:pic>
      <xdr:nvPicPr>
        <xdr:cNvPr id="2" name="1 Imagen" descr="logo original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81850" y="314325"/>
          <a:ext cx="913023" cy="59333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180975</xdr:colOff>
      <xdr:row>1</xdr:row>
      <xdr:rowOff>142875</xdr:rowOff>
    </xdr:from>
    <xdr:to>
      <xdr:col>0</xdr:col>
      <xdr:colOff>1028210</xdr:colOff>
      <xdr:row>3</xdr:row>
      <xdr:rowOff>278955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0975" y="333375"/>
          <a:ext cx="847235" cy="517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941556</xdr:colOff>
      <xdr:row>0</xdr:row>
      <xdr:rowOff>91997</xdr:rowOff>
    </xdr:from>
    <xdr:to>
      <xdr:col>7</xdr:col>
      <xdr:colOff>922291</xdr:colOff>
      <xdr:row>3</xdr:row>
      <xdr:rowOff>119410</xdr:rowOff>
    </xdr:to>
    <xdr:pic>
      <xdr:nvPicPr>
        <xdr:cNvPr id="2" name="1 Imagen" descr="logo original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23831" y="91997"/>
          <a:ext cx="914185" cy="59891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1875612</xdr:colOff>
      <xdr:row>0</xdr:row>
      <xdr:rowOff>75329</xdr:rowOff>
    </xdr:from>
    <xdr:to>
      <xdr:col>1</xdr:col>
      <xdr:colOff>454735</xdr:colOff>
      <xdr:row>3</xdr:row>
      <xdr:rowOff>23929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75612" y="75329"/>
          <a:ext cx="846073" cy="52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3084284</xdr:colOff>
      <xdr:row>102</xdr:row>
      <xdr:rowOff>0</xdr:rowOff>
    </xdr:from>
    <xdr:to>
      <xdr:col>1</xdr:col>
      <xdr:colOff>3086100</xdr:colOff>
      <xdr:row>104</xdr:row>
      <xdr:rowOff>159002</xdr:rowOff>
    </xdr:to>
    <xdr:pic>
      <xdr:nvPicPr>
        <xdr:cNvPr id="2" name="1 Imagen" descr="logo original.jp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3703409" y="20288250"/>
          <a:ext cx="1816" cy="540002"/>
        </a:xfrm>
        <a:prstGeom prst="rect">
          <a:avLst/>
        </a:prstGeom>
      </xdr:spPr>
    </xdr:pic>
    <xdr:clientData/>
  </xdr:twoCellAnchor>
  <xdr:twoCellAnchor editAs="oneCell">
    <xdr:from>
      <xdr:col>2</xdr:col>
      <xdr:colOff>213213</xdr:colOff>
      <xdr:row>0</xdr:row>
      <xdr:rowOff>93784</xdr:rowOff>
    </xdr:from>
    <xdr:to>
      <xdr:col>2</xdr:col>
      <xdr:colOff>1232243</xdr:colOff>
      <xdr:row>3</xdr:row>
      <xdr:rowOff>133350</xdr:rowOff>
    </xdr:to>
    <xdr:pic>
      <xdr:nvPicPr>
        <xdr:cNvPr id="3" name="Picture 2" descr="logo original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99463" y="93784"/>
          <a:ext cx="1019030" cy="61106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3084284</xdr:colOff>
      <xdr:row>102</xdr:row>
      <xdr:rowOff>0</xdr:rowOff>
    </xdr:from>
    <xdr:to>
      <xdr:col>1</xdr:col>
      <xdr:colOff>3086100</xdr:colOff>
      <xdr:row>104</xdr:row>
      <xdr:rowOff>159002</xdr:rowOff>
    </xdr:to>
    <xdr:pic>
      <xdr:nvPicPr>
        <xdr:cNvPr id="4" name="1 Imagen" descr="logo original.jp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3703409" y="20288250"/>
          <a:ext cx="1816" cy="540002"/>
        </a:xfrm>
        <a:prstGeom prst="rect">
          <a:avLst/>
        </a:prstGeom>
      </xdr:spPr>
    </xdr:pic>
    <xdr:clientData/>
  </xdr:twoCellAnchor>
  <xdr:twoCellAnchor editAs="oneCell">
    <xdr:from>
      <xdr:col>2</xdr:col>
      <xdr:colOff>213213</xdr:colOff>
      <xdr:row>0</xdr:row>
      <xdr:rowOff>93784</xdr:rowOff>
    </xdr:from>
    <xdr:to>
      <xdr:col>2</xdr:col>
      <xdr:colOff>1232243</xdr:colOff>
      <xdr:row>3</xdr:row>
      <xdr:rowOff>133350</xdr:rowOff>
    </xdr:to>
    <xdr:pic>
      <xdr:nvPicPr>
        <xdr:cNvPr id="5" name="Picture 2" descr="logo original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99463" y="93784"/>
          <a:ext cx="1019030" cy="6110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comedoreseconomicos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05"/>
  <sheetViews>
    <sheetView showGridLines="0" tabSelected="1" topLeftCell="A43" zoomScale="82" zoomScaleNormal="82" workbookViewId="0">
      <selection activeCell="F16" sqref="F16"/>
    </sheetView>
  </sheetViews>
  <sheetFormatPr baseColWidth="10" defaultColWidth="12.42578125" defaultRowHeight="15.75" x14ac:dyDescent="0.25"/>
  <cols>
    <col min="1" max="1" width="35" style="22" customWidth="1"/>
    <col min="2" max="2" width="24" style="185" customWidth="1"/>
    <col min="3" max="3" width="15.85546875" style="22" customWidth="1"/>
    <col min="4" max="5" width="15.140625" style="22" customWidth="1"/>
    <col min="6" max="6" width="15" style="22" customWidth="1"/>
    <col min="7" max="16384" width="12.42578125" style="22"/>
  </cols>
  <sheetData>
    <row r="1" spans="1:6" ht="15.75" customHeight="1" x14ac:dyDescent="0.25">
      <c r="A1" s="152" t="s">
        <v>130</v>
      </c>
      <c r="B1" s="152"/>
      <c r="C1" s="152"/>
      <c r="D1" s="152"/>
      <c r="E1" s="152"/>
      <c r="F1" s="152"/>
    </row>
    <row r="2" spans="1:6" ht="16.5" customHeight="1" x14ac:dyDescent="0.25">
      <c r="A2" s="153" t="s">
        <v>1</v>
      </c>
      <c r="B2" s="153"/>
      <c r="C2" s="153"/>
      <c r="D2" s="153"/>
      <c r="E2" s="153"/>
      <c r="F2" s="153"/>
    </row>
    <row r="3" spans="1:6" x14ac:dyDescent="0.25">
      <c r="A3" s="154" t="s">
        <v>268</v>
      </c>
      <c r="B3" s="154"/>
      <c r="C3" s="154"/>
      <c r="D3" s="154"/>
      <c r="E3" s="154"/>
      <c r="F3" s="154"/>
    </row>
    <row r="4" spans="1:6" ht="15.75" customHeight="1" x14ac:dyDescent="0.25">
      <c r="A4" s="154" t="s">
        <v>209</v>
      </c>
      <c r="B4" s="154"/>
      <c r="C4" s="154"/>
      <c r="D4" s="154"/>
      <c r="E4" s="154"/>
      <c r="F4" s="154"/>
    </row>
    <row r="5" spans="1:6" x14ac:dyDescent="0.25">
      <c r="A5" s="150" t="s">
        <v>210</v>
      </c>
      <c r="B5" s="150"/>
      <c r="C5" s="150"/>
      <c r="D5" s="150"/>
      <c r="E5" s="150"/>
      <c r="F5" s="150"/>
    </row>
    <row r="7" spans="1:6" x14ac:dyDescent="0.25">
      <c r="A7" s="19" t="s">
        <v>131</v>
      </c>
      <c r="B7" s="177" t="s">
        <v>221</v>
      </c>
      <c r="C7" s="187" t="s">
        <v>211</v>
      </c>
      <c r="D7" s="187" t="s">
        <v>273</v>
      </c>
      <c r="E7" s="50"/>
      <c r="F7" s="50"/>
    </row>
    <row r="8" spans="1:6" x14ac:dyDescent="0.25">
      <c r="A8" s="27" t="s">
        <v>132</v>
      </c>
      <c r="B8" s="178"/>
      <c r="C8" s="178"/>
      <c r="D8" s="178"/>
      <c r="E8" s="24"/>
      <c r="F8" s="24"/>
    </row>
    <row r="9" spans="1:6" ht="33.75" customHeight="1" x14ac:dyDescent="0.25">
      <c r="A9" s="28" t="s">
        <v>133</v>
      </c>
      <c r="B9" s="171"/>
      <c r="C9" s="171"/>
      <c r="D9" s="171"/>
      <c r="E9" s="163"/>
    </row>
    <row r="10" spans="1:6" s="23" customFormat="1" ht="18.75" customHeight="1" x14ac:dyDescent="0.25">
      <c r="A10" s="30" t="s">
        <v>134</v>
      </c>
      <c r="B10" s="179">
        <f t="shared" ref="B10:B41" si="0">SUM(C10:F10)</f>
        <v>81454636.060000002</v>
      </c>
      <c r="C10" s="172">
        <v>38394019.130000003</v>
      </c>
      <c r="D10" s="172">
        <v>43060616.93</v>
      </c>
      <c r="E10" s="164"/>
      <c r="F10" s="70"/>
    </row>
    <row r="11" spans="1:6" s="23" customFormat="1" ht="23.25" customHeight="1" x14ac:dyDescent="0.25">
      <c r="A11" s="30" t="s">
        <v>135</v>
      </c>
      <c r="B11" s="180">
        <f t="shared" si="0"/>
        <v>4334100</v>
      </c>
      <c r="C11" s="173">
        <v>2167050</v>
      </c>
      <c r="D11" s="173">
        <v>2167050</v>
      </c>
      <c r="E11" s="165"/>
      <c r="F11" s="72"/>
    </row>
    <row r="12" spans="1:6" ht="27" customHeight="1" x14ac:dyDescent="0.25">
      <c r="A12" s="31" t="s">
        <v>136</v>
      </c>
      <c r="B12" s="179">
        <f t="shared" si="0"/>
        <v>0</v>
      </c>
      <c r="C12" s="188"/>
      <c r="D12" s="174"/>
      <c r="E12" s="167"/>
      <c r="F12" s="74"/>
    </row>
    <row r="13" spans="1:6" ht="30" customHeight="1" x14ac:dyDescent="0.25">
      <c r="A13" s="31" t="s">
        <v>137</v>
      </c>
      <c r="B13" s="179">
        <f t="shared" si="0"/>
        <v>0</v>
      </c>
      <c r="C13" s="188"/>
      <c r="D13" s="174"/>
      <c r="E13" s="167"/>
      <c r="F13" s="74"/>
    </row>
    <row r="14" spans="1:6" s="23" customFormat="1" ht="31.5" x14ac:dyDescent="0.25">
      <c r="A14" s="30" t="s">
        <v>138</v>
      </c>
      <c r="B14" s="180">
        <f t="shared" si="0"/>
        <v>12096000.6</v>
      </c>
      <c r="C14" s="172">
        <v>5870833.0599999996</v>
      </c>
      <c r="D14" s="172">
        <v>6225167.54</v>
      </c>
      <c r="E14" s="164"/>
      <c r="F14" s="70"/>
    </row>
    <row r="15" spans="1:6" ht="26.25" customHeight="1" x14ac:dyDescent="0.25">
      <c r="A15" s="28" t="s">
        <v>139</v>
      </c>
      <c r="B15" s="179">
        <f t="shared" si="0"/>
        <v>0</v>
      </c>
      <c r="C15" s="189"/>
      <c r="D15" s="174"/>
      <c r="E15" s="167"/>
      <c r="F15" s="79"/>
    </row>
    <row r="16" spans="1:6" s="23" customFormat="1" ht="25.5" customHeight="1" x14ac:dyDescent="0.25">
      <c r="A16" s="30" t="s">
        <v>140</v>
      </c>
      <c r="B16" s="180">
        <f t="shared" si="0"/>
        <v>5475551.8100000005</v>
      </c>
      <c r="C16" s="173">
        <v>2707265.61</v>
      </c>
      <c r="D16" s="173">
        <v>2768286.2</v>
      </c>
      <c r="E16" s="165"/>
      <c r="F16" s="70"/>
    </row>
    <row r="17" spans="1:6" s="23" customFormat="1" ht="31.5" x14ac:dyDescent="0.25">
      <c r="A17" s="30" t="s">
        <v>141</v>
      </c>
      <c r="B17" s="180">
        <f t="shared" si="0"/>
        <v>0</v>
      </c>
      <c r="C17" s="173">
        <v>0</v>
      </c>
      <c r="D17" s="175"/>
      <c r="E17" s="164"/>
      <c r="F17" s="70"/>
    </row>
    <row r="18" spans="1:6" s="23" customFormat="1" ht="26.25" customHeight="1" x14ac:dyDescent="0.25">
      <c r="A18" s="30" t="s">
        <v>142</v>
      </c>
      <c r="B18" s="180">
        <f t="shared" si="0"/>
        <v>4315843.75</v>
      </c>
      <c r="C18" s="173">
        <v>1806089.75</v>
      </c>
      <c r="D18" s="173">
        <v>2509754</v>
      </c>
      <c r="E18" s="168"/>
      <c r="F18" s="70"/>
    </row>
    <row r="19" spans="1:6" s="23" customFormat="1" ht="21.75" customHeight="1" x14ac:dyDescent="0.25">
      <c r="A19" s="30" t="s">
        <v>143</v>
      </c>
      <c r="B19" s="180">
        <f t="shared" si="0"/>
        <v>0</v>
      </c>
      <c r="C19" s="173">
        <v>0</v>
      </c>
      <c r="D19" s="175"/>
      <c r="E19" s="168"/>
      <c r="F19" s="70"/>
    </row>
    <row r="20" spans="1:6" s="23" customFormat="1" ht="22.5" customHeight="1" x14ac:dyDescent="0.25">
      <c r="A20" s="30" t="s">
        <v>144</v>
      </c>
      <c r="B20" s="180">
        <f t="shared" si="0"/>
        <v>1093000</v>
      </c>
      <c r="C20" s="173"/>
      <c r="D20" s="175">
        <v>1093000</v>
      </c>
      <c r="E20" s="164"/>
      <c r="F20" s="70"/>
    </row>
    <row r="21" spans="1:6" ht="20.25" customHeight="1" x14ac:dyDescent="0.25">
      <c r="A21" s="31" t="s">
        <v>145</v>
      </c>
      <c r="B21" s="180">
        <f t="shared" si="0"/>
        <v>0</v>
      </c>
      <c r="C21" s="188"/>
      <c r="D21" s="174"/>
      <c r="E21" s="169"/>
      <c r="F21" s="70"/>
    </row>
    <row r="22" spans="1:6" s="23" customFormat="1" ht="63" x14ac:dyDescent="0.25">
      <c r="A22" s="32" t="s">
        <v>146</v>
      </c>
      <c r="B22" s="180">
        <f t="shared" si="0"/>
        <v>1147745.56</v>
      </c>
      <c r="C22" s="173"/>
      <c r="D22" s="173">
        <v>1147745.56</v>
      </c>
      <c r="E22" s="168"/>
      <c r="F22" s="70"/>
    </row>
    <row r="23" spans="1:6" s="23" customFormat="1" ht="47.25" x14ac:dyDescent="0.25">
      <c r="A23" s="30" t="s">
        <v>147</v>
      </c>
      <c r="B23" s="180">
        <f t="shared" si="0"/>
        <v>126260</v>
      </c>
      <c r="C23" s="173"/>
      <c r="D23" s="175">
        <v>126260</v>
      </c>
      <c r="E23" s="168"/>
      <c r="F23" s="70"/>
    </row>
    <row r="24" spans="1:6" ht="27" customHeight="1" x14ac:dyDescent="0.25">
      <c r="A24" s="31" t="s">
        <v>148</v>
      </c>
      <c r="B24" s="180">
        <f t="shared" si="0"/>
        <v>0</v>
      </c>
      <c r="C24" s="188"/>
      <c r="D24" s="174"/>
      <c r="E24" s="167"/>
      <c r="F24" s="70"/>
    </row>
    <row r="25" spans="1:6" ht="23.25" customHeight="1" x14ac:dyDescent="0.25">
      <c r="A25" s="28" t="s">
        <v>149</v>
      </c>
      <c r="B25" s="179">
        <f t="shared" si="0"/>
        <v>0</v>
      </c>
      <c r="C25" s="189"/>
      <c r="D25" s="176"/>
      <c r="E25" s="169"/>
      <c r="F25" s="79"/>
    </row>
    <row r="26" spans="1:6" s="23" customFormat="1" ht="31.5" x14ac:dyDescent="0.25">
      <c r="A26" s="32" t="s">
        <v>150</v>
      </c>
      <c r="B26" s="180">
        <f t="shared" si="0"/>
        <v>222597873.12</v>
      </c>
      <c r="C26" s="173">
        <v>59989098.189999998</v>
      </c>
      <c r="D26" s="173">
        <v>162608774.93000001</v>
      </c>
      <c r="E26" s="166"/>
      <c r="F26" s="79"/>
    </row>
    <row r="27" spans="1:6" s="23" customFormat="1" ht="19.5" customHeight="1" x14ac:dyDescent="0.25">
      <c r="A27" s="30" t="s">
        <v>151</v>
      </c>
      <c r="B27" s="180">
        <f t="shared" si="0"/>
        <v>0</v>
      </c>
      <c r="C27" s="173"/>
      <c r="D27" s="173"/>
      <c r="E27" s="168"/>
      <c r="F27" s="70"/>
    </row>
    <row r="28" spans="1:6" s="23" customFormat="1" ht="31.5" x14ac:dyDescent="0.25">
      <c r="A28" s="32" t="s">
        <v>152</v>
      </c>
      <c r="B28" s="180">
        <f t="shared" si="0"/>
        <v>0</v>
      </c>
      <c r="C28" s="173"/>
      <c r="D28" s="173"/>
      <c r="E28" s="166"/>
      <c r="F28" s="70"/>
    </row>
    <row r="29" spans="1:6" s="23" customFormat="1" ht="27.75" customHeight="1" x14ac:dyDescent="0.25">
      <c r="A29" s="30" t="s">
        <v>153</v>
      </c>
      <c r="B29" s="179">
        <f t="shared" si="0"/>
        <v>0</v>
      </c>
      <c r="C29" s="173"/>
      <c r="D29" s="175"/>
      <c r="E29" s="168"/>
      <c r="F29" s="83"/>
    </row>
    <row r="30" spans="1:6" s="23" customFormat="1" ht="31.5" x14ac:dyDescent="0.25">
      <c r="A30" s="32" t="s">
        <v>154</v>
      </c>
      <c r="B30" s="180">
        <f t="shared" si="0"/>
        <v>0</v>
      </c>
      <c r="C30" s="173"/>
      <c r="D30" s="175"/>
      <c r="E30" s="166"/>
      <c r="F30" s="70"/>
    </row>
    <row r="31" spans="1:6" s="23" customFormat="1" ht="47.25" x14ac:dyDescent="0.25">
      <c r="A31" s="30" t="s">
        <v>155</v>
      </c>
      <c r="B31" s="180">
        <f t="shared" si="0"/>
        <v>0</v>
      </c>
      <c r="C31" s="173"/>
      <c r="D31" s="173"/>
      <c r="E31" s="166"/>
      <c r="F31" s="70"/>
    </row>
    <row r="32" spans="1:6" ht="47.25" x14ac:dyDescent="0.25">
      <c r="A32" s="33" t="s">
        <v>156</v>
      </c>
      <c r="B32" s="180">
        <f t="shared" si="0"/>
        <v>0</v>
      </c>
      <c r="C32" s="188"/>
      <c r="D32" s="174"/>
      <c r="E32" s="169"/>
      <c r="F32" s="79"/>
    </row>
    <row r="33" spans="1:6" ht="63" x14ac:dyDescent="0.25">
      <c r="A33" s="31" t="s">
        <v>157</v>
      </c>
      <c r="B33" s="179">
        <f t="shared" si="0"/>
        <v>0</v>
      </c>
      <c r="C33" s="188"/>
      <c r="D33" s="174"/>
      <c r="E33" s="167"/>
      <c r="F33" s="79"/>
    </row>
    <row r="34" spans="1:6" ht="31.5" x14ac:dyDescent="0.25">
      <c r="A34" s="33" t="s">
        <v>158</v>
      </c>
      <c r="B34" s="180">
        <f t="shared" si="0"/>
        <v>0</v>
      </c>
      <c r="C34" s="188"/>
      <c r="D34" s="173"/>
      <c r="E34" s="166"/>
      <c r="F34" s="70"/>
    </row>
    <row r="35" spans="1:6" ht="20.25" customHeight="1" x14ac:dyDescent="0.25">
      <c r="A35" s="28" t="s">
        <v>159</v>
      </c>
      <c r="B35" s="179">
        <f t="shared" si="0"/>
        <v>0</v>
      </c>
      <c r="C35" s="189"/>
      <c r="D35" s="174"/>
      <c r="E35" s="167"/>
      <c r="F35" s="74"/>
    </row>
    <row r="36" spans="1:6" ht="47.25" x14ac:dyDescent="0.25">
      <c r="A36" s="31" t="s">
        <v>160</v>
      </c>
      <c r="B36" s="179">
        <f t="shared" si="0"/>
        <v>0</v>
      </c>
      <c r="C36" s="188"/>
      <c r="D36" s="174"/>
      <c r="E36" s="167"/>
      <c r="F36" s="74"/>
    </row>
    <row r="37" spans="1:6" ht="47.25" x14ac:dyDescent="0.25">
      <c r="A37" s="31" t="s">
        <v>161</v>
      </c>
      <c r="B37" s="179">
        <f t="shared" si="0"/>
        <v>0</v>
      </c>
      <c r="C37" s="188"/>
      <c r="D37" s="174"/>
      <c r="E37" s="167"/>
      <c r="F37" s="74"/>
    </row>
    <row r="38" spans="1:6" ht="47.25" x14ac:dyDescent="0.25">
      <c r="A38" s="31" t="s">
        <v>162</v>
      </c>
      <c r="B38" s="179">
        <f t="shared" si="0"/>
        <v>0</v>
      </c>
      <c r="C38" s="188"/>
      <c r="D38" s="174"/>
      <c r="E38" s="167"/>
      <c r="F38" s="74"/>
    </row>
    <row r="39" spans="1:6" ht="47.25" x14ac:dyDescent="0.25">
      <c r="A39" s="31" t="s">
        <v>163</v>
      </c>
      <c r="B39" s="179">
        <f t="shared" si="0"/>
        <v>0</v>
      </c>
      <c r="C39" s="188"/>
      <c r="D39" s="174"/>
      <c r="E39" s="167"/>
      <c r="F39" s="74"/>
    </row>
    <row r="40" spans="1:6" ht="47.25" x14ac:dyDescent="0.25">
      <c r="A40" s="31" t="s">
        <v>164</v>
      </c>
      <c r="B40" s="179">
        <f t="shared" si="0"/>
        <v>0</v>
      </c>
      <c r="C40" s="188"/>
      <c r="D40" s="174"/>
      <c r="E40" s="167"/>
      <c r="F40" s="74"/>
    </row>
    <row r="41" spans="1:6" ht="47.25" x14ac:dyDescent="0.25">
      <c r="A41" s="31" t="s">
        <v>165</v>
      </c>
      <c r="B41" s="179">
        <f t="shared" si="0"/>
        <v>0</v>
      </c>
      <c r="C41" s="188"/>
      <c r="D41" s="174"/>
      <c r="E41" s="167"/>
      <c r="F41" s="74"/>
    </row>
    <row r="42" spans="1:6" ht="47.25" x14ac:dyDescent="0.25">
      <c r="A42" s="31" t="s">
        <v>166</v>
      </c>
      <c r="B42" s="179">
        <f t="shared" ref="B42:B72" si="1">SUM(C42:F42)</f>
        <v>0</v>
      </c>
      <c r="C42" s="188"/>
      <c r="D42" s="174"/>
      <c r="E42" s="167"/>
      <c r="F42" s="74"/>
    </row>
    <row r="43" spans="1:6" ht="20.25" customHeight="1" x14ac:dyDescent="0.25">
      <c r="A43" s="28" t="s">
        <v>167</v>
      </c>
      <c r="B43" s="179">
        <f t="shared" si="1"/>
        <v>0</v>
      </c>
      <c r="C43" s="189"/>
      <c r="D43" s="174"/>
      <c r="E43" s="167"/>
      <c r="F43" s="74"/>
    </row>
    <row r="44" spans="1:6" ht="31.5" x14ac:dyDescent="0.25">
      <c r="A44" s="31" t="s">
        <v>168</v>
      </c>
      <c r="B44" s="179">
        <f t="shared" si="1"/>
        <v>0</v>
      </c>
      <c r="C44" s="188"/>
      <c r="D44" s="174"/>
      <c r="E44" s="167"/>
      <c r="F44" s="74"/>
    </row>
    <row r="45" spans="1:6" ht="47.25" x14ac:dyDescent="0.25">
      <c r="A45" s="31" t="s">
        <v>169</v>
      </c>
      <c r="B45" s="179">
        <f t="shared" si="1"/>
        <v>0</v>
      </c>
      <c r="C45" s="188"/>
      <c r="D45" s="174"/>
      <c r="E45" s="167"/>
      <c r="F45" s="74"/>
    </row>
    <row r="46" spans="1:6" ht="47.25" x14ac:dyDescent="0.25">
      <c r="A46" s="31" t="s">
        <v>170</v>
      </c>
      <c r="B46" s="179">
        <f t="shared" si="1"/>
        <v>0</v>
      </c>
      <c r="C46" s="188"/>
      <c r="D46" s="174"/>
      <c r="E46" s="167"/>
      <c r="F46" s="74"/>
    </row>
    <row r="47" spans="1:6" ht="47.25" x14ac:dyDescent="0.25">
      <c r="A47" s="31" t="s">
        <v>171</v>
      </c>
      <c r="B47" s="179">
        <f t="shared" si="1"/>
        <v>0</v>
      </c>
      <c r="C47" s="188"/>
      <c r="D47" s="174"/>
      <c r="E47" s="167"/>
      <c r="F47" s="74"/>
    </row>
    <row r="48" spans="1:6" ht="47.25" x14ac:dyDescent="0.25">
      <c r="A48" s="31" t="s">
        <v>172</v>
      </c>
      <c r="B48" s="179">
        <f t="shared" si="1"/>
        <v>0</v>
      </c>
      <c r="C48" s="188"/>
      <c r="D48" s="174"/>
      <c r="E48" s="167"/>
      <c r="F48" s="74"/>
    </row>
    <row r="49" spans="1:6" ht="33.75" customHeight="1" x14ac:dyDescent="0.25">
      <c r="A49" s="31" t="s">
        <v>173</v>
      </c>
      <c r="B49" s="179">
        <f t="shared" si="1"/>
        <v>0</v>
      </c>
      <c r="C49" s="188"/>
      <c r="D49" s="174"/>
      <c r="E49" s="167"/>
      <c r="F49" s="74"/>
    </row>
    <row r="50" spans="1:6" ht="47.25" x14ac:dyDescent="0.25">
      <c r="A50" s="31" t="s">
        <v>174</v>
      </c>
      <c r="B50" s="179">
        <f t="shared" si="1"/>
        <v>0</v>
      </c>
      <c r="C50" s="188"/>
      <c r="D50" s="174"/>
      <c r="E50" s="167"/>
      <c r="F50" s="74"/>
    </row>
    <row r="51" spans="1:6" ht="31.5" x14ac:dyDescent="0.25">
      <c r="A51" s="28" t="s">
        <v>175</v>
      </c>
      <c r="B51" s="179">
        <f t="shared" si="1"/>
        <v>0</v>
      </c>
      <c r="C51" s="189"/>
      <c r="D51" s="174"/>
      <c r="E51" s="167"/>
      <c r="F51" s="74"/>
    </row>
    <row r="52" spans="1:6" ht="23.25" customHeight="1" x14ac:dyDescent="0.25">
      <c r="A52" s="31" t="s">
        <v>176</v>
      </c>
      <c r="B52" s="180">
        <f t="shared" si="1"/>
        <v>0</v>
      </c>
      <c r="C52" s="188"/>
      <c r="D52" s="174"/>
      <c r="E52" s="169"/>
      <c r="F52" s="74"/>
    </row>
    <row r="53" spans="1:6" ht="31.5" x14ac:dyDescent="0.25">
      <c r="A53" s="31" t="s">
        <v>177</v>
      </c>
      <c r="B53" s="180">
        <f t="shared" si="1"/>
        <v>0</v>
      </c>
      <c r="C53" s="188"/>
      <c r="D53" s="174"/>
      <c r="E53" s="167"/>
      <c r="F53" s="74"/>
    </row>
    <row r="54" spans="1:6" ht="47.25" x14ac:dyDescent="0.25">
      <c r="A54" s="31" t="s">
        <v>178</v>
      </c>
      <c r="B54" s="180">
        <f t="shared" si="1"/>
        <v>0</v>
      </c>
      <c r="C54" s="188"/>
      <c r="D54" s="174"/>
      <c r="E54" s="167"/>
      <c r="F54" s="74"/>
    </row>
    <row r="55" spans="1:6" ht="47.25" x14ac:dyDescent="0.25">
      <c r="A55" s="31" t="s">
        <v>179</v>
      </c>
      <c r="B55" s="180">
        <f t="shared" si="1"/>
        <v>0</v>
      </c>
      <c r="C55" s="188"/>
      <c r="D55" s="174"/>
      <c r="E55" s="167"/>
      <c r="F55" s="79"/>
    </row>
    <row r="56" spans="1:6" ht="31.5" x14ac:dyDescent="0.25">
      <c r="A56" s="31" t="s">
        <v>180</v>
      </c>
      <c r="B56" s="180">
        <f t="shared" si="1"/>
        <v>0</v>
      </c>
      <c r="C56" s="188"/>
      <c r="D56" s="173"/>
      <c r="E56" s="167"/>
      <c r="F56" s="79"/>
    </row>
    <row r="57" spans="1:6" ht="30.75" customHeight="1" x14ac:dyDescent="0.25">
      <c r="A57" s="31" t="s">
        <v>181</v>
      </c>
      <c r="B57" s="180">
        <f t="shared" si="1"/>
        <v>0</v>
      </c>
      <c r="C57" s="188"/>
      <c r="D57" s="174"/>
      <c r="E57" s="167"/>
      <c r="F57" s="74"/>
    </row>
    <row r="58" spans="1:6" ht="31.5" x14ac:dyDescent="0.25">
      <c r="A58" s="31" t="s">
        <v>182</v>
      </c>
      <c r="B58" s="179">
        <f t="shared" si="1"/>
        <v>0</v>
      </c>
      <c r="C58" s="188"/>
      <c r="D58" s="174"/>
      <c r="E58" s="167"/>
      <c r="F58" s="74"/>
    </row>
    <row r="59" spans="1:6" ht="22.5" customHeight="1" x14ac:dyDescent="0.25">
      <c r="A59" s="31" t="s">
        <v>183</v>
      </c>
      <c r="B59" s="179">
        <f t="shared" si="1"/>
        <v>0</v>
      </c>
      <c r="C59" s="188"/>
      <c r="D59" s="174"/>
      <c r="E59" s="167"/>
      <c r="F59" s="74"/>
    </row>
    <row r="60" spans="1:6" ht="47.25" x14ac:dyDescent="0.25">
      <c r="A60" s="31" t="s">
        <v>184</v>
      </c>
      <c r="B60" s="180">
        <f t="shared" si="1"/>
        <v>0</v>
      </c>
      <c r="C60" s="188"/>
      <c r="D60" s="174"/>
      <c r="E60" s="167"/>
      <c r="F60" s="74"/>
    </row>
    <row r="61" spans="1:6" x14ac:dyDescent="0.25">
      <c r="A61" s="28" t="s">
        <v>185</v>
      </c>
      <c r="B61" s="179">
        <f t="shared" si="1"/>
        <v>0</v>
      </c>
      <c r="C61" s="189"/>
      <c r="D61" s="174"/>
      <c r="E61" s="167"/>
      <c r="F61" s="74"/>
    </row>
    <row r="62" spans="1:6" ht="31.5" x14ac:dyDescent="0.25">
      <c r="A62" s="33" t="s">
        <v>186</v>
      </c>
      <c r="B62" s="180">
        <f t="shared" si="1"/>
        <v>0</v>
      </c>
      <c r="C62" s="189"/>
      <c r="D62" s="173"/>
      <c r="E62" s="170"/>
      <c r="F62" s="74"/>
    </row>
    <row r="63" spans="1:6" ht="22.5" customHeight="1" x14ac:dyDescent="0.25">
      <c r="A63" s="31" t="s">
        <v>187</v>
      </c>
      <c r="B63" s="179">
        <f t="shared" si="1"/>
        <v>0</v>
      </c>
      <c r="C63" s="188"/>
      <c r="D63" s="174"/>
      <c r="E63" s="167"/>
      <c r="F63" s="74"/>
    </row>
    <row r="64" spans="1:6" ht="31.5" x14ac:dyDescent="0.25">
      <c r="A64" s="31" t="s">
        <v>188</v>
      </c>
      <c r="B64" s="179">
        <f t="shared" si="1"/>
        <v>0</v>
      </c>
      <c r="C64" s="188"/>
      <c r="D64" s="174"/>
      <c r="E64" s="167"/>
      <c r="F64" s="74"/>
    </row>
    <row r="65" spans="1:6" ht="63" x14ac:dyDescent="0.25">
      <c r="A65" s="31" t="s">
        <v>189</v>
      </c>
      <c r="B65" s="179">
        <f t="shared" si="1"/>
        <v>0</v>
      </c>
      <c r="C65" s="188"/>
      <c r="D65" s="174"/>
      <c r="E65" s="167"/>
      <c r="F65" s="74"/>
    </row>
    <row r="66" spans="1:6" ht="47.25" x14ac:dyDescent="0.25">
      <c r="A66" s="28" t="s">
        <v>190</v>
      </c>
      <c r="B66" s="179">
        <f t="shared" si="1"/>
        <v>0</v>
      </c>
      <c r="C66" s="189"/>
      <c r="D66" s="174"/>
      <c r="E66" s="167"/>
      <c r="F66" s="74"/>
    </row>
    <row r="67" spans="1:6" ht="20.25" customHeight="1" x14ac:dyDescent="0.25">
      <c r="A67" s="31" t="s">
        <v>191</v>
      </c>
      <c r="B67" s="179">
        <f t="shared" si="1"/>
        <v>0</v>
      </c>
      <c r="C67" s="188"/>
      <c r="D67" s="174"/>
      <c r="E67" s="167"/>
      <c r="F67" s="74"/>
    </row>
    <row r="68" spans="1:6" ht="47.25" x14ac:dyDescent="0.25">
      <c r="A68" s="31" t="s">
        <v>192</v>
      </c>
      <c r="B68" s="179">
        <f t="shared" si="1"/>
        <v>0</v>
      </c>
      <c r="C68" s="188"/>
      <c r="D68" s="174"/>
      <c r="E68" s="167"/>
      <c r="F68" s="74"/>
    </row>
    <row r="69" spans="1:6" ht="26.25" customHeight="1" x14ac:dyDescent="0.25">
      <c r="A69" s="28" t="s">
        <v>193</v>
      </c>
      <c r="B69" s="179">
        <f t="shared" si="1"/>
        <v>0</v>
      </c>
      <c r="C69" s="189"/>
      <c r="D69" s="174"/>
      <c r="E69" s="167"/>
      <c r="F69" s="74"/>
    </row>
    <row r="70" spans="1:6" ht="31.5" x14ac:dyDescent="0.25">
      <c r="A70" s="31" t="s">
        <v>194</v>
      </c>
      <c r="B70" s="179">
        <f t="shared" si="1"/>
        <v>0</v>
      </c>
      <c r="C70" s="188"/>
      <c r="D70" s="174"/>
      <c r="E70" s="167"/>
      <c r="F70" s="74"/>
    </row>
    <row r="71" spans="1:6" ht="31.5" x14ac:dyDescent="0.25">
      <c r="A71" s="31" t="s">
        <v>195</v>
      </c>
      <c r="B71" s="179">
        <f t="shared" si="1"/>
        <v>0</v>
      </c>
      <c r="C71" s="188"/>
      <c r="D71" s="174"/>
      <c r="E71" s="167"/>
      <c r="F71" s="74"/>
    </row>
    <row r="72" spans="1:6" ht="47.25" x14ac:dyDescent="0.25">
      <c r="A72" s="31" t="s">
        <v>196</v>
      </c>
      <c r="B72" s="179">
        <f t="shared" si="1"/>
        <v>0</v>
      </c>
      <c r="C72" s="188"/>
      <c r="D72" s="174"/>
      <c r="E72" s="167"/>
      <c r="F72" s="74"/>
    </row>
    <row r="73" spans="1:6" x14ac:dyDescent="0.25">
      <c r="A73" s="24" t="s">
        <v>197</v>
      </c>
      <c r="B73" s="181">
        <f>SUM(B10:B72)</f>
        <v>332641010.89999998</v>
      </c>
      <c r="C73" s="190"/>
      <c r="D73" s="190"/>
      <c r="E73" s="86"/>
      <c r="F73" s="87"/>
    </row>
    <row r="74" spans="1:6" ht="28.5" customHeight="1" x14ac:dyDescent="0.25">
      <c r="A74" s="25" t="s">
        <v>198</v>
      </c>
      <c r="B74" s="182"/>
      <c r="C74" s="191"/>
      <c r="D74" s="191"/>
      <c r="E74" s="78"/>
      <c r="F74" s="89"/>
    </row>
    <row r="75" spans="1:6" ht="27.75" customHeight="1" x14ac:dyDescent="0.25">
      <c r="A75" s="28" t="s">
        <v>199</v>
      </c>
      <c r="B75" s="182"/>
      <c r="C75" s="191"/>
      <c r="D75" s="192"/>
      <c r="E75" s="73"/>
      <c r="F75" s="74"/>
    </row>
    <row r="76" spans="1:6" ht="47.25" x14ac:dyDescent="0.25">
      <c r="A76" s="31" t="s">
        <v>200</v>
      </c>
      <c r="B76" s="183"/>
      <c r="C76" s="193"/>
      <c r="D76" s="192"/>
      <c r="E76" s="73"/>
      <c r="F76" s="74"/>
    </row>
    <row r="77" spans="1:6" ht="47.25" x14ac:dyDescent="0.25">
      <c r="A77" s="31" t="s">
        <v>201</v>
      </c>
      <c r="B77" s="183"/>
      <c r="C77" s="193"/>
      <c r="D77" s="192"/>
      <c r="E77" s="73"/>
      <c r="F77" s="74"/>
    </row>
    <row r="78" spans="1:6" ht="26.25" customHeight="1" x14ac:dyDescent="0.25">
      <c r="A78" s="28" t="s">
        <v>202</v>
      </c>
      <c r="B78" s="183"/>
      <c r="C78" s="191"/>
      <c r="D78" s="192"/>
      <c r="E78" s="73"/>
      <c r="F78" s="74"/>
    </row>
    <row r="79" spans="1:6" ht="23.25" customHeight="1" x14ac:dyDescent="0.25">
      <c r="A79" s="31" t="s">
        <v>203</v>
      </c>
      <c r="B79" s="183">
        <f>SUM(C79:F79)</f>
        <v>0</v>
      </c>
      <c r="C79" s="193"/>
      <c r="D79" s="192"/>
      <c r="E79" s="73"/>
      <c r="F79" s="79"/>
    </row>
    <row r="80" spans="1:6" ht="39" customHeight="1" x14ac:dyDescent="0.25">
      <c r="A80" s="31" t="s">
        <v>204</v>
      </c>
      <c r="B80" s="183"/>
      <c r="C80" s="193"/>
      <c r="D80" s="192"/>
      <c r="E80" s="73"/>
      <c r="F80" s="74"/>
    </row>
    <row r="81" spans="1:6" ht="26.25" customHeight="1" x14ac:dyDescent="0.25">
      <c r="A81" s="28" t="s">
        <v>205</v>
      </c>
      <c r="B81" s="183"/>
      <c r="C81" s="191"/>
      <c r="D81" s="192"/>
      <c r="E81" s="73"/>
      <c r="F81" s="74"/>
    </row>
    <row r="82" spans="1:6" ht="31.5" x14ac:dyDescent="0.25">
      <c r="A82" s="31" t="s">
        <v>206</v>
      </c>
      <c r="B82" s="183"/>
      <c r="C82" s="193"/>
      <c r="D82" s="192"/>
      <c r="E82" s="73"/>
      <c r="F82" s="74"/>
    </row>
    <row r="83" spans="1:6" ht="24" customHeight="1" x14ac:dyDescent="0.25">
      <c r="A83" s="24" t="s">
        <v>207</v>
      </c>
      <c r="B83" s="178"/>
      <c r="C83" s="64"/>
      <c r="D83" s="64"/>
      <c r="E83" s="64"/>
      <c r="F83" s="64"/>
    </row>
    <row r="84" spans="1:6" ht="30" customHeight="1" x14ac:dyDescent="0.25">
      <c r="A84" s="21" t="s">
        <v>208</v>
      </c>
      <c r="B84" s="184">
        <f>SUM(B73:B82)</f>
        <v>332641010.89999998</v>
      </c>
      <c r="C84" s="65">
        <f t="shared" ref="C84" si="2">SUM(C10:C83)</f>
        <v>110934355.74000001</v>
      </c>
      <c r="D84" s="65"/>
      <c r="E84" s="63"/>
      <c r="F84" s="63"/>
    </row>
    <row r="85" spans="1:6" x14ac:dyDescent="0.25">
      <c r="A85" s="34"/>
      <c r="C85" s="35"/>
      <c r="D85" s="36"/>
      <c r="E85" s="35"/>
      <c r="F85" s="35"/>
    </row>
    <row r="86" spans="1:6" x14ac:dyDescent="0.25">
      <c r="A86" s="34"/>
      <c r="C86" s="35"/>
      <c r="D86" s="36"/>
      <c r="E86" s="35"/>
      <c r="F86" s="35"/>
    </row>
    <row r="87" spans="1:6" x14ac:dyDescent="0.25">
      <c r="A87" s="34"/>
      <c r="C87" s="35"/>
      <c r="D87" s="36"/>
      <c r="E87" s="35"/>
      <c r="F87" s="35"/>
    </row>
    <row r="88" spans="1:6" x14ac:dyDescent="0.25">
      <c r="A88" s="34"/>
      <c r="C88" s="35"/>
      <c r="D88" s="36"/>
      <c r="E88" s="35"/>
      <c r="F88" s="35"/>
    </row>
    <row r="89" spans="1:6" x14ac:dyDescent="0.25">
      <c r="A89" s="34"/>
      <c r="C89" s="35"/>
      <c r="D89" s="36"/>
      <c r="E89" s="58"/>
      <c r="F89" s="35"/>
    </row>
    <row r="90" spans="1:6" x14ac:dyDescent="0.25">
      <c r="A90" s="34"/>
      <c r="C90" s="35"/>
      <c r="D90" s="36"/>
      <c r="E90" s="36"/>
      <c r="F90" s="35"/>
    </row>
    <row r="91" spans="1:6" x14ac:dyDescent="0.25">
      <c r="A91" s="34"/>
      <c r="C91" s="35"/>
      <c r="D91" s="36"/>
      <c r="E91" s="35"/>
      <c r="F91" s="35"/>
    </row>
    <row r="93" spans="1:6" x14ac:dyDescent="0.25">
      <c r="A93" s="150" t="s">
        <v>217</v>
      </c>
      <c r="B93" s="150"/>
      <c r="E93" s="143" t="s">
        <v>218</v>
      </c>
      <c r="F93" s="143"/>
    </row>
    <row r="95" spans="1:6" x14ac:dyDescent="0.25">
      <c r="A95" s="37"/>
    </row>
    <row r="96" spans="1:6" ht="18.75" x14ac:dyDescent="0.3">
      <c r="A96" s="151" t="s">
        <v>240</v>
      </c>
      <c r="B96" s="151"/>
      <c r="E96" s="94" t="s">
        <v>239</v>
      </c>
      <c r="F96" s="94"/>
    </row>
    <row r="97" spans="1:6" x14ac:dyDescent="0.25">
      <c r="A97" s="150" t="s">
        <v>245</v>
      </c>
      <c r="B97" s="150"/>
      <c r="E97" s="93" t="s">
        <v>241</v>
      </c>
      <c r="F97" s="93"/>
    </row>
    <row r="105" spans="1:6" x14ac:dyDescent="0.25">
      <c r="B105" s="186"/>
    </row>
  </sheetData>
  <mergeCells count="8">
    <mergeCell ref="A93:B93"/>
    <mergeCell ref="A96:B96"/>
    <mergeCell ref="A97:B97"/>
    <mergeCell ref="A1:F1"/>
    <mergeCell ref="A2:F2"/>
    <mergeCell ref="A3:F3"/>
    <mergeCell ref="A4:F4"/>
    <mergeCell ref="A5:F5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landscape" horizontalDpi="4294967293" r:id="rId1"/>
  <headerFooter>
    <oddFooter>&amp;RPágina &amp;P</oddFooter>
  </headerFooter>
  <rowBreaks count="3" manualBreakCount="3">
    <brk id="29" max="16383" man="1"/>
    <brk id="47" max="9" man="1"/>
    <brk id="6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4"/>
  <sheetViews>
    <sheetView workbookViewId="0">
      <selection activeCell="B14" sqref="B14"/>
    </sheetView>
  </sheetViews>
  <sheetFormatPr baseColWidth="10" defaultColWidth="9.140625" defaultRowHeight="15" x14ac:dyDescent="0.25"/>
  <cols>
    <col min="1" max="1" width="86.5703125" style="51" customWidth="1"/>
    <col min="2" max="2" width="19" style="51" customWidth="1"/>
    <col min="3" max="3" width="18.28515625" style="51" customWidth="1"/>
    <col min="4" max="4" width="9.140625" style="51"/>
    <col min="5" max="5" width="16.85546875" style="51" bestFit="1" customWidth="1"/>
    <col min="6" max="16384" width="9.140625" style="51"/>
  </cols>
  <sheetData>
    <row r="3" spans="1:3" x14ac:dyDescent="0.25">
      <c r="A3" s="156" t="s">
        <v>130</v>
      </c>
      <c r="B3" s="157"/>
      <c r="C3" s="157"/>
    </row>
    <row r="4" spans="1:3" ht="27.75" x14ac:dyDescent="0.25">
      <c r="A4" s="158" t="s">
        <v>1</v>
      </c>
      <c r="B4" s="158"/>
      <c r="C4" s="158"/>
    </row>
    <row r="5" spans="1:3" x14ac:dyDescent="0.25">
      <c r="A5" s="156" t="s">
        <v>268</v>
      </c>
      <c r="B5" s="157"/>
      <c r="C5" s="157"/>
    </row>
    <row r="6" spans="1:3" x14ac:dyDescent="0.25">
      <c r="A6" s="156"/>
      <c r="B6" s="157"/>
      <c r="C6" s="157"/>
    </row>
    <row r="7" spans="1:3" ht="15.75" x14ac:dyDescent="0.25">
      <c r="A7" s="154" t="s">
        <v>264</v>
      </c>
      <c r="B7" s="154"/>
      <c r="C7" s="154"/>
    </row>
    <row r="8" spans="1:3" x14ac:dyDescent="0.25">
      <c r="A8" s="159" t="s">
        <v>265</v>
      </c>
      <c r="B8" s="159"/>
      <c r="C8" s="159"/>
    </row>
    <row r="10" spans="1:3" ht="31.5" x14ac:dyDescent="0.25">
      <c r="A10" s="114" t="s">
        <v>131</v>
      </c>
      <c r="B10" s="115" t="s">
        <v>266</v>
      </c>
      <c r="C10" s="116" t="s">
        <v>267</v>
      </c>
    </row>
    <row r="11" spans="1:3" x14ac:dyDescent="0.25">
      <c r="A11" s="117" t="s">
        <v>132</v>
      </c>
      <c r="B11" s="118"/>
      <c r="C11" s="119"/>
    </row>
    <row r="12" spans="1:3" x14ac:dyDescent="0.25">
      <c r="A12" s="120" t="s">
        <v>133</v>
      </c>
      <c r="B12" s="121"/>
      <c r="C12" s="122"/>
    </row>
    <row r="13" spans="1:3" s="52" customFormat="1" x14ac:dyDescent="0.25">
      <c r="A13" s="123" t="s">
        <v>134</v>
      </c>
      <c r="B13" s="124">
        <v>736041110</v>
      </c>
      <c r="C13" s="125"/>
    </row>
    <row r="14" spans="1:3" s="52" customFormat="1" x14ac:dyDescent="0.25">
      <c r="A14" s="123" t="s">
        <v>135</v>
      </c>
      <c r="B14" s="125">
        <v>135314090</v>
      </c>
      <c r="C14" s="125"/>
    </row>
    <row r="15" spans="1:3" s="52" customFormat="1" x14ac:dyDescent="0.25">
      <c r="A15" s="123" t="s">
        <v>136</v>
      </c>
      <c r="B15" s="125">
        <v>0</v>
      </c>
      <c r="C15" s="125"/>
    </row>
    <row r="16" spans="1:3" s="52" customFormat="1" x14ac:dyDescent="0.25">
      <c r="A16" s="123" t="s">
        <v>137</v>
      </c>
      <c r="B16" s="125">
        <v>100000</v>
      </c>
      <c r="C16" s="125"/>
    </row>
    <row r="17" spans="1:3" s="52" customFormat="1" x14ac:dyDescent="0.25">
      <c r="A17" s="123" t="s">
        <v>138</v>
      </c>
      <c r="B17" s="125">
        <v>83569935</v>
      </c>
      <c r="C17" s="125"/>
    </row>
    <row r="18" spans="1:3" s="52" customFormat="1" x14ac:dyDescent="0.25">
      <c r="A18" s="126" t="s">
        <v>139</v>
      </c>
      <c r="B18" s="125"/>
      <c r="C18" s="125"/>
    </row>
    <row r="19" spans="1:3" s="52" customFormat="1" x14ac:dyDescent="0.25">
      <c r="A19" s="123" t="s">
        <v>140</v>
      </c>
      <c r="B19" s="125">
        <v>43100000</v>
      </c>
      <c r="C19" s="125"/>
    </row>
    <row r="20" spans="1:3" s="52" customFormat="1" x14ac:dyDescent="0.25">
      <c r="A20" s="123" t="s">
        <v>141</v>
      </c>
      <c r="B20" s="125">
        <v>10000000</v>
      </c>
      <c r="C20" s="125"/>
    </row>
    <row r="21" spans="1:3" s="52" customFormat="1" x14ac:dyDescent="0.25">
      <c r="A21" s="123" t="s">
        <v>142</v>
      </c>
      <c r="B21" s="125">
        <v>25000000</v>
      </c>
      <c r="C21" s="125"/>
    </row>
    <row r="22" spans="1:3" s="52" customFormat="1" x14ac:dyDescent="0.25">
      <c r="A22" s="123" t="s">
        <v>143</v>
      </c>
      <c r="B22" s="125">
        <v>4700000</v>
      </c>
      <c r="C22" s="125"/>
    </row>
    <row r="23" spans="1:3" s="52" customFormat="1" x14ac:dyDescent="0.25">
      <c r="A23" s="123" t="s">
        <v>144</v>
      </c>
      <c r="B23" s="125">
        <v>26499999</v>
      </c>
      <c r="C23" s="125"/>
    </row>
    <row r="24" spans="1:3" s="52" customFormat="1" x14ac:dyDescent="0.25">
      <c r="A24" s="123" t="s">
        <v>145</v>
      </c>
      <c r="B24" s="125">
        <v>6000000</v>
      </c>
      <c r="C24" s="125"/>
    </row>
    <row r="25" spans="1:3" s="52" customFormat="1" ht="30" x14ac:dyDescent="0.25">
      <c r="A25" s="123" t="s">
        <v>146</v>
      </c>
      <c r="B25" s="125">
        <v>21600000</v>
      </c>
      <c r="C25" s="125"/>
    </row>
    <row r="26" spans="1:3" s="52" customFormat="1" x14ac:dyDescent="0.25">
      <c r="A26" s="123" t="s">
        <v>147</v>
      </c>
      <c r="B26" s="125">
        <v>20250000</v>
      </c>
      <c r="C26" s="125"/>
    </row>
    <row r="27" spans="1:3" s="52" customFormat="1" x14ac:dyDescent="0.25">
      <c r="A27" s="123" t="s">
        <v>148</v>
      </c>
      <c r="B27" s="125"/>
      <c r="C27" s="125"/>
    </row>
    <row r="28" spans="1:3" s="52" customFormat="1" x14ac:dyDescent="0.25">
      <c r="A28" s="126" t="s">
        <v>149</v>
      </c>
      <c r="B28" s="125"/>
      <c r="C28" s="125"/>
    </row>
    <row r="29" spans="1:3" s="52" customFormat="1" x14ac:dyDescent="0.25">
      <c r="A29" s="123" t="s">
        <v>150</v>
      </c>
      <c r="B29" s="125">
        <v>1350402543</v>
      </c>
      <c r="C29" s="125"/>
    </row>
    <row r="30" spans="1:3" s="52" customFormat="1" x14ac:dyDescent="0.25">
      <c r="A30" s="123" t="s">
        <v>151</v>
      </c>
      <c r="B30" s="125">
        <v>3650000</v>
      </c>
      <c r="C30" s="125"/>
    </row>
    <row r="31" spans="1:3" s="52" customFormat="1" x14ac:dyDescent="0.25">
      <c r="A31" s="123" t="s">
        <v>152</v>
      </c>
      <c r="B31" s="125">
        <v>10000000</v>
      </c>
      <c r="C31" s="125"/>
    </row>
    <row r="32" spans="1:3" s="52" customFormat="1" x14ac:dyDescent="0.25">
      <c r="A32" s="123" t="s">
        <v>153</v>
      </c>
      <c r="B32" s="125">
        <v>250000</v>
      </c>
      <c r="C32" s="125"/>
    </row>
    <row r="33" spans="1:3" s="52" customFormat="1" x14ac:dyDescent="0.25">
      <c r="A33" s="123" t="s">
        <v>154</v>
      </c>
      <c r="B33" s="125">
        <v>14050000</v>
      </c>
      <c r="C33" s="125"/>
    </row>
    <row r="34" spans="1:3" s="52" customFormat="1" x14ac:dyDescent="0.25">
      <c r="A34" s="123" t="s">
        <v>155</v>
      </c>
      <c r="B34" s="125">
        <v>27450000</v>
      </c>
      <c r="C34" s="125"/>
    </row>
    <row r="35" spans="1:3" s="52" customFormat="1" x14ac:dyDescent="0.25">
      <c r="A35" s="123" t="s">
        <v>156</v>
      </c>
      <c r="B35" s="125">
        <v>84000000</v>
      </c>
      <c r="C35" s="125"/>
    </row>
    <row r="36" spans="1:3" s="52" customFormat="1" x14ac:dyDescent="0.25">
      <c r="A36" s="123" t="s">
        <v>157</v>
      </c>
      <c r="B36" s="125"/>
      <c r="C36" s="125"/>
    </row>
    <row r="37" spans="1:3" s="52" customFormat="1" x14ac:dyDescent="0.25">
      <c r="A37" s="123" t="s">
        <v>158</v>
      </c>
      <c r="B37" s="125">
        <v>158000000</v>
      </c>
      <c r="C37" s="125"/>
    </row>
    <row r="38" spans="1:3" s="52" customFormat="1" x14ac:dyDescent="0.25">
      <c r="A38" s="126" t="s">
        <v>159</v>
      </c>
      <c r="B38" s="125"/>
      <c r="C38" s="125"/>
    </row>
    <row r="39" spans="1:3" x14ac:dyDescent="0.25">
      <c r="A39" s="127" t="s">
        <v>160</v>
      </c>
      <c r="B39" s="125">
        <v>2500000</v>
      </c>
      <c r="C39" s="125"/>
    </row>
    <row r="40" spans="1:3" x14ac:dyDescent="0.25">
      <c r="A40" s="127" t="s">
        <v>161</v>
      </c>
      <c r="B40" s="125"/>
      <c r="C40" s="125"/>
    </row>
    <row r="41" spans="1:3" x14ac:dyDescent="0.25">
      <c r="A41" s="127" t="s">
        <v>162</v>
      </c>
      <c r="B41" s="125"/>
      <c r="C41" s="125"/>
    </row>
    <row r="42" spans="1:3" x14ac:dyDescent="0.25">
      <c r="A42" s="127" t="s">
        <v>163</v>
      </c>
      <c r="B42" s="125"/>
      <c r="C42" s="125"/>
    </row>
    <row r="43" spans="1:3" x14ac:dyDescent="0.25">
      <c r="A43" s="127" t="s">
        <v>164</v>
      </c>
      <c r="B43" s="125"/>
      <c r="C43" s="125"/>
    </row>
    <row r="44" spans="1:3" x14ac:dyDescent="0.25">
      <c r="A44" s="127" t="s">
        <v>165</v>
      </c>
      <c r="B44" s="125"/>
      <c r="C44" s="125"/>
    </row>
    <row r="45" spans="1:3" x14ac:dyDescent="0.25">
      <c r="A45" s="127" t="s">
        <v>166</v>
      </c>
      <c r="B45" s="125"/>
      <c r="C45" s="125"/>
    </row>
    <row r="46" spans="1:3" x14ac:dyDescent="0.25">
      <c r="A46" s="128" t="s">
        <v>167</v>
      </c>
      <c r="B46" s="125"/>
      <c r="C46" s="125"/>
    </row>
    <row r="47" spans="1:3" x14ac:dyDescent="0.25">
      <c r="A47" s="127" t="s">
        <v>168</v>
      </c>
      <c r="B47" s="125"/>
      <c r="C47" s="125"/>
    </row>
    <row r="48" spans="1:3" x14ac:dyDescent="0.25">
      <c r="A48" s="127" t="s">
        <v>169</v>
      </c>
      <c r="B48" s="125"/>
      <c r="C48" s="125"/>
    </row>
    <row r="49" spans="1:3" x14ac:dyDescent="0.25">
      <c r="A49" s="127" t="s">
        <v>170</v>
      </c>
      <c r="B49" s="125"/>
      <c r="C49" s="125"/>
    </row>
    <row r="50" spans="1:3" x14ac:dyDescent="0.25">
      <c r="A50" s="127" t="s">
        <v>171</v>
      </c>
      <c r="B50" s="125"/>
      <c r="C50" s="125"/>
    </row>
    <row r="51" spans="1:3" x14ac:dyDescent="0.25">
      <c r="A51" s="127" t="s">
        <v>172</v>
      </c>
      <c r="B51" s="125"/>
      <c r="C51" s="125"/>
    </row>
    <row r="52" spans="1:3" x14ac:dyDescent="0.25">
      <c r="A52" s="127" t="s">
        <v>173</v>
      </c>
      <c r="B52" s="125"/>
      <c r="C52" s="125"/>
    </row>
    <row r="53" spans="1:3" x14ac:dyDescent="0.25">
      <c r="A53" s="127" t="s">
        <v>174</v>
      </c>
      <c r="B53" s="125"/>
      <c r="C53" s="125"/>
    </row>
    <row r="54" spans="1:3" x14ac:dyDescent="0.25">
      <c r="A54" s="128" t="s">
        <v>175</v>
      </c>
      <c r="B54" s="125"/>
      <c r="C54" s="125"/>
    </row>
    <row r="55" spans="1:3" x14ac:dyDescent="0.25">
      <c r="A55" s="127" t="s">
        <v>176</v>
      </c>
      <c r="B55" s="125">
        <v>5000000</v>
      </c>
      <c r="C55" s="125"/>
    </row>
    <row r="56" spans="1:3" x14ac:dyDescent="0.25">
      <c r="A56" s="127" t="s">
        <v>269</v>
      </c>
      <c r="B56" s="125">
        <v>5000000</v>
      </c>
      <c r="C56" s="125"/>
    </row>
    <row r="57" spans="1:3" x14ac:dyDescent="0.25">
      <c r="A57" s="127" t="s">
        <v>178</v>
      </c>
      <c r="B57" s="125"/>
      <c r="C57" s="125"/>
    </row>
    <row r="58" spans="1:3" x14ac:dyDescent="0.25">
      <c r="A58" s="127" t="s">
        <v>179</v>
      </c>
      <c r="B58" s="125">
        <v>5000000</v>
      </c>
      <c r="C58" s="125"/>
    </row>
    <row r="59" spans="1:3" x14ac:dyDescent="0.25">
      <c r="A59" s="127" t="s">
        <v>180</v>
      </c>
      <c r="B59" s="125">
        <v>9325000</v>
      </c>
      <c r="C59" s="125"/>
    </row>
    <row r="60" spans="1:3" x14ac:dyDescent="0.25">
      <c r="A60" s="127" t="s">
        <v>181</v>
      </c>
      <c r="B60" s="125">
        <v>200000</v>
      </c>
      <c r="C60" s="125"/>
    </row>
    <row r="61" spans="1:3" x14ac:dyDescent="0.25">
      <c r="A61" s="127" t="s">
        <v>182</v>
      </c>
      <c r="B61" s="125"/>
      <c r="C61" s="125"/>
    </row>
    <row r="62" spans="1:3" x14ac:dyDescent="0.25">
      <c r="A62" s="127" t="s">
        <v>183</v>
      </c>
      <c r="B62" s="125"/>
      <c r="C62" s="125"/>
    </row>
    <row r="63" spans="1:3" x14ac:dyDescent="0.25">
      <c r="A63" s="127" t="s">
        <v>184</v>
      </c>
      <c r="B63" s="125"/>
      <c r="C63" s="125"/>
    </row>
    <row r="64" spans="1:3" x14ac:dyDescent="0.25">
      <c r="A64" s="128" t="s">
        <v>185</v>
      </c>
      <c r="B64" s="125"/>
      <c r="C64" s="125"/>
    </row>
    <row r="65" spans="1:3" x14ac:dyDescent="0.25">
      <c r="A65" s="127" t="s">
        <v>186</v>
      </c>
      <c r="B65" s="125"/>
      <c r="C65" s="125"/>
    </row>
    <row r="66" spans="1:3" x14ac:dyDescent="0.25">
      <c r="A66" s="127" t="s">
        <v>187</v>
      </c>
      <c r="B66" s="125"/>
      <c r="C66" s="125"/>
    </row>
    <row r="67" spans="1:3" x14ac:dyDescent="0.25">
      <c r="A67" s="127" t="s">
        <v>188</v>
      </c>
      <c r="B67" s="125"/>
      <c r="C67" s="125"/>
    </row>
    <row r="68" spans="1:3" ht="30" x14ac:dyDescent="0.25">
      <c r="A68" s="127" t="s">
        <v>189</v>
      </c>
      <c r="B68" s="125"/>
      <c r="C68" s="125"/>
    </row>
    <row r="69" spans="1:3" x14ac:dyDescent="0.25">
      <c r="A69" s="128" t="s">
        <v>190</v>
      </c>
      <c r="B69" s="125"/>
      <c r="C69" s="125"/>
    </row>
    <row r="70" spans="1:3" x14ac:dyDescent="0.25">
      <c r="A70" s="127" t="s">
        <v>191</v>
      </c>
      <c r="B70" s="125"/>
      <c r="C70" s="125"/>
    </row>
    <row r="71" spans="1:3" x14ac:dyDescent="0.25">
      <c r="A71" s="127" t="s">
        <v>192</v>
      </c>
      <c r="B71" s="125"/>
      <c r="C71" s="125"/>
    </row>
    <row r="72" spans="1:3" x14ac:dyDescent="0.25">
      <c r="A72" s="128" t="s">
        <v>193</v>
      </c>
      <c r="B72" s="125"/>
      <c r="C72" s="125"/>
    </row>
    <row r="73" spans="1:3" x14ac:dyDescent="0.25">
      <c r="A73" s="127" t="s">
        <v>194</v>
      </c>
      <c r="B73" s="125"/>
      <c r="C73" s="125"/>
    </row>
    <row r="74" spans="1:3" x14ac:dyDescent="0.25">
      <c r="A74" s="127" t="s">
        <v>195</v>
      </c>
      <c r="B74" s="125"/>
      <c r="C74" s="125"/>
    </row>
    <row r="75" spans="1:3" x14ac:dyDescent="0.25">
      <c r="A75" s="127" t="s">
        <v>196</v>
      </c>
      <c r="B75" s="125"/>
      <c r="C75" s="125"/>
    </row>
    <row r="76" spans="1:3" x14ac:dyDescent="0.25">
      <c r="A76" s="129" t="s">
        <v>197</v>
      </c>
      <c r="B76" s="130"/>
      <c r="C76" s="130"/>
    </row>
    <row r="77" spans="1:3" x14ac:dyDescent="0.25">
      <c r="A77" s="131"/>
      <c r="B77" s="125"/>
      <c r="C77" s="125"/>
    </row>
    <row r="78" spans="1:3" x14ac:dyDescent="0.25">
      <c r="A78" s="128" t="s">
        <v>198</v>
      </c>
      <c r="B78" s="125"/>
      <c r="C78" s="125"/>
    </row>
    <row r="79" spans="1:3" x14ac:dyDescent="0.25">
      <c r="A79" s="128" t="s">
        <v>199</v>
      </c>
      <c r="B79" s="125"/>
      <c r="C79" s="125"/>
    </row>
    <row r="80" spans="1:3" x14ac:dyDescent="0.25">
      <c r="A80" s="127" t="s">
        <v>200</v>
      </c>
      <c r="B80" s="125"/>
      <c r="C80" s="125"/>
    </row>
    <row r="81" spans="1:5" x14ac:dyDescent="0.25">
      <c r="A81" s="127" t="s">
        <v>201</v>
      </c>
      <c r="B81" s="125"/>
      <c r="C81" s="125"/>
    </row>
    <row r="82" spans="1:5" x14ac:dyDescent="0.25">
      <c r="A82" s="128" t="s">
        <v>202</v>
      </c>
      <c r="B82" s="125"/>
      <c r="C82" s="125"/>
    </row>
    <row r="83" spans="1:5" x14ac:dyDescent="0.25">
      <c r="A83" s="127" t="s">
        <v>203</v>
      </c>
      <c r="B83" s="125"/>
      <c r="C83" s="125"/>
    </row>
    <row r="84" spans="1:5" x14ac:dyDescent="0.25">
      <c r="A84" s="127" t="s">
        <v>204</v>
      </c>
      <c r="B84" s="125"/>
      <c r="C84" s="125"/>
    </row>
    <row r="85" spans="1:5" x14ac:dyDescent="0.25">
      <c r="A85" s="128" t="s">
        <v>205</v>
      </c>
      <c r="B85" s="125"/>
      <c r="C85" s="125"/>
    </row>
    <row r="86" spans="1:5" x14ac:dyDescent="0.25">
      <c r="A86" s="127" t="s">
        <v>206</v>
      </c>
      <c r="B86" s="125"/>
      <c r="C86" s="125"/>
      <c r="E86" s="140"/>
    </row>
    <row r="87" spans="1:5" x14ac:dyDescent="0.25">
      <c r="A87" s="129" t="s">
        <v>207</v>
      </c>
      <c r="B87" s="132"/>
      <c r="C87" s="133"/>
    </row>
    <row r="88" spans="1:5" x14ac:dyDescent="0.25">
      <c r="A88" s="134"/>
      <c r="B88" s="135"/>
      <c r="C88" s="136"/>
    </row>
    <row r="89" spans="1:5" ht="15.75" x14ac:dyDescent="0.25">
      <c r="A89" s="137" t="s">
        <v>208</v>
      </c>
      <c r="B89" s="138">
        <f>SUM(B13:B88)</f>
        <v>2787002677</v>
      </c>
      <c r="C89" s="139"/>
      <c r="E89" s="61"/>
    </row>
    <row r="98" spans="1:7" x14ac:dyDescent="0.25">
      <c r="B98" s="140"/>
    </row>
    <row r="99" spans="1:7" ht="15.75" x14ac:dyDescent="0.25">
      <c r="A99" s="34" t="s">
        <v>272</v>
      </c>
      <c r="B99" s="150" t="s">
        <v>218</v>
      </c>
      <c r="C99" s="150"/>
      <c r="F99" s="22"/>
      <c r="G99" s="22"/>
    </row>
    <row r="100" spans="1:7" ht="15.75" x14ac:dyDescent="0.25">
      <c r="A100" s="22"/>
      <c r="B100" s="22"/>
      <c r="C100" s="22"/>
      <c r="F100" s="22"/>
      <c r="G100" s="22"/>
    </row>
    <row r="101" spans="1:7" ht="15.75" x14ac:dyDescent="0.25">
      <c r="A101" s="93"/>
      <c r="B101" s="22"/>
      <c r="C101" s="22"/>
      <c r="F101" s="22"/>
      <c r="G101" s="22"/>
    </row>
    <row r="102" spans="1:7" ht="18.75" x14ac:dyDescent="0.3">
      <c r="A102" s="141" t="s">
        <v>270</v>
      </c>
      <c r="B102" s="151" t="s">
        <v>239</v>
      </c>
      <c r="C102" s="155"/>
      <c r="F102" s="22"/>
      <c r="G102" s="22"/>
    </row>
    <row r="103" spans="1:7" ht="15.75" x14ac:dyDescent="0.25">
      <c r="A103" s="34" t="s">
        <v>271</v>
      </c>
      <c r="B103" s="150" t="s">
        <v>241</v>
      </c>
      <c r="C103" s="150"/>
      <c r="F103" s="22"/>
      <c r="G103" s="22"/>
    </row>
    <row r="104" spans="1:7" x14ac:dyDescent="0.25">
      <c r="A104" s="142"/>
    </row>
  </sheetData>
  <mergeCells count="9">
    <mergeCell ref="B99:C99"/>
    <mergeCell ref="B102:C102"/>
    <mergeCell ref="B103:C103"/>
    <mergeCell ref="A3:C3"/>
    <mergeCell ref="A4:C4"/>
    <mergeCell ref="A5:C5"/>
    <mergeCell ref="A6:C6"/>
    <mergeCell ref="A7:C7"/>
    <mergeCell ref="A8:C8"/>
  </mergeCells>
  <pageMargins left="0.7" right="0.23622047244094491" top="0.74803149606299213" bottom="0.74803149606299213" header="0.31496062992125984" footer="0.31496062992125984"/>
  <pageSetup scale="7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workbookViewId="0">
      <selection activeCell="A5" sqref="A5:J5"/>
    </sheetView>
  </sheetViews>
  <sheetFormatPr baseColWidth="10" defaultColWidth="12.42578125" defaultRowHeight="15.75" x14ac:dyDescent="0.25"/>
  <cols>
    <col min="1" max="1" width="35" style="22" customWidth="1"/>
    <col min="2" max="2" width="18.7109375" style="22" customWidth="1"/>
    <col min="3" max="3" width="15" style="22" customWidth="1"/>
    <col min="4" max="4" width="15.140625" style="22" customWidth="1"/>
    <col min="5" max="5" width="15.28515625" style="22" customWidth="1"/>
    <col min="6" max="7" width="15" style="22" customWidth="1"/>
    <col min="8" max="8" width="15.42578125" style="22" customWidth="1"/>
    <col min="9" max="10" width="15" style="22" customWidth="1"/>
    <col min="11" max="11" width="16" style="22" customWidth="1"/>
    <col min="12" max="16384" width="12.42578125" style="22"/>
  </cols>
  <sheetData>
    <row r="1" spans="1:11" ht="15.75" customHeight="1" x14ac:dyDescent="0.25">
      <c r="A1" s="152" t="s">
        <v>130</v>
      </c>
      <c r="B1" s="152"/>
      <c r="C1" s="152"/>
      <c r="D1" s="152"/>
      <c r="E1" s="152"/>
      <c r="F1" s="152"/>
      <c r="G1" s="152"/>
      <c r="H1" s="152"/>
      <c r="I1" s="152"/>
      <c r="J1" s="152"/>
    </row>
    <row r="2" spans="1:11" ht="16.5" customHeight="1" x14ac:dyDescent="0.25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</row>
    <row r="3" spans="1:11" x14ac:dyDescent="0.25">
      <c r="A3" s="154" t="s">
        <v>230</v>
      </c>
      <c r="B3" s="154"/>
      <c r="C3" s="154"/>
      <c r="D3" s="154"/>
      <c r="E3" s="154"/>
      <c r="F3" s="154"/>
      <c r="G3" s="154"/>
      <c r="H3" s="154"/>
      <c r="I3" s="154"/>
      <c r="J3" s="154"/>
    </row>
    <row r="4" spans="1:11" ht="15.75" customHeight="1" x14ac:dyDescent="0.25">
      <c r="A4" s="154" t="s">
        <v>209</v>
      </c>
      <c r="B4" s="154"/>
      <c r="C4" s="154"/>
      <c r="D4" s="154"/>
      <c r="E4" s="154"/>
      <c r="F4" s="154"/>
      <c r="G4" s="154"/>
      <c r="H4" s="154"/>
      <c r="I4" s="154"/>
      <c r="J4" s="154"/>
    </row>
    <row r="5" spans="1:11" x14ac:dyDescent="0.25">
      <c r="A5" s="150" t="s">
        <v>210</v>
      </c>
      <c r="B5" s="150"/>
      <c r="C5" s="150"/>
      <c r="D5" s="150"/>
      <c r="E5" s="150"/>
      <c r="F5" s="150"/>
      <c r="G5" s="150"/>
      <c r="H5" s="150"/>
      <c r="I5" s="150"/>
      <c r="J5" s="150"/>
    </row>
    <row r="7" spans="1:11" x14ac:dyDescent="0.25">
      <c r="A7" s="19" t="s">
        <v>131</v>
      </c>
      <c r="B7" s="20" t="s">
        <v>221</v>
      </c>
      <c r="C7" s="50" t="s">
        <v>212</v>
      </c>
      <c r="D7" s="50" t="s">
        <v>213</v>
      </c>
      <c r="E7" s="50" t="s">
        <v>247</v>
      </c>
      <c r="F7" s="50" t="s">
        <v>253</v>
      </c>
      <c r="G7" s="50" t="s">
        <v>256</v>
      </c>
      <c r="H7" s="50" t="s">
        <v>257</v>
      </c>
      <c r="I7" s="50" t="s">
        <v>258</v>
      </c>
      <c r="J7" s="20" t="s">
        <v>262</v>
      </c>
      <c r="K7" s="20" t="s">
        <v>263</v>
      </c>
    </row>
    <row r="8" spans="1:11" x14ac:dyDescent="0.25">
      <c r="A8" s="27" t="s">
        <v>132</v>
      </c>
      <c r="B8" s="24"/>
      <c r="C8" s="24"/>
      <c r="D8" s="24"/>
      <c r="E8" s="59"/>
      <c r="F8" s="24"/>
      <c r="G8" s="24"/>
      <c r="H8" s="24"/>
      <c r="I8" s="24"/>
      <c r="J8" s="24"/>
      <c r="K8" s="24"/>
    </row>
    <row r="9" spans="1:11" ht="33.75" customHeight="1" x14ac:dyDescent="0.25">
      <c r="A9" s="28" t="s">
        <v>133</v>
      </c>
      <c r="E9" s="29"/>
      <c r="F9" s="29"/>
      <c r="G9" s="29"/>
      <c r="H9" s="29"/>
    </row>
    <row r="10" spans="1:11" s="23" customFormat="1" ht="18.75" customHeight="1" x14ac:dyDescent="0.25">
      <c r="A10" s="30" t="s">
        <v>134</v>
      </c>
      <c r="B10" s="53">
        <f t="shared" ref="B10:B34" si="0">SUM(C10:I10)</f>
        <v>259087614.45999998</v>
      </c>
      <c r="C10" s="70">
        <v>38650846.710000001</v>
      </c>
      <c r="D10" s="70">
        <v>34830175.729999997</v>
      </c>
      <c r="E10" s="70">
        <v>36230165.850000001</v>
      </c>
      <c r="F10" s="70">
        <v>36155807.090000004</v>
      </c>
      <c r="G10" s="70">
        <v>36748765.189999998</v>
      </c>
      <c r="H10" s="70">
        <v>37994398.719999999</v>
      </c>
      <c r="I10" s="71">
        <v>38477455.170000002</v>
      </c>
      <c r="J10" s="71">
        <v>74759237.560000002</v>
      </c>
      <c r="K10" s="103">
        <v>46895999.609999999</v>
      </c>
    </row>
    <row r="11" spans="1:11" s="23" customFormat="1" ht="23.25" customHeight="1" x14ac:dyDescent="0.25">
      <c r="A11" s="30" t="s">
        <v>135</v>
      </c>
      <c r="B11" s="54">
        <f t="shared" si="0"/>
        <v>69360326.349999994</v>
      </c>
      <c r="C11" s="72">
        <v>2230050</v>
      </c>
      <c r="D11" s="70">
        <v>4104188.59</v>
      </c>
      <c r="E11" s="70">
        <v>21710725.309999999</v>
      </c>
      <c r="F11" s="70">
        <v>2123383.33</v>
      </c>
      <c r="G11" s="70">
        <v>3864520.33</v>
      </c>
      <c r="H11" s="71">
        <v>2148050</v>
      </c>
      <c r="I11" s="71">
        <v>33179408.789999999</v>
      </c>
      <c r="J11" s="71">
        <v>2161050</v>
      </c>
      <c r="K11" s="103">
        <v>35916191.649999999</v>
      </c>
    </row>
    <row r="12" spans="1:11" ht="27" customHeight="1" x14ac:dyDescent="0.25">
      <c r="A12" s="31" t="s">
        <v>136</v>
      </c>
      <c r="B12" s="53">
        <f t="shared" si="0"/>
        <v>0</v>
      </c>
      <c r="C12" s="74"/>
      <c r="D12" s="75"/>
      <c r="E12" s="70"/>
      <c r="F12" s="70"/>
      <c r="G12" s="70"/>
      <c r="H12" s="76"/>
      <c r="I12" s="76"/>
      <c r="J12" s="71"/>
      <c r="K12" s="104"/>
    </row>
    <row r="13" spans="1:11" ht="30" customHeight="1" x14ac:dyDescent="0.25">
      <c r="A13" s="31" t="s">
        <v>137</v>
      </c>
      <c r="B13" s="53">
        <f t="shared" si="0"/>
        <v>0</v>
      </c>
      <c r="C13" s="74"/>
      <c r="D13" s="75"/>
      <c r="E13" s="70"/>
      <c r="F13" s="70"/>
      <c r="G13" s="70"/>
      <c r="H13" s="76"/>
      <c r="I13" s="76"/>
      <c r="J13" s="71"/>
      <c r="K13" s="104"/>
    </row>
    <row r="14" spans="1:11" s="23" customFormat="1" ht="31.5" x14ac:dyDescent="0.25">
      <c r="A14" s="30" t="s">
        <v>138</v>
      </c>
      <c r="B14" s="54">
        <f t="shared" si="0"/>
        <v>37472052.380000003</v>
      </c>
      <c r="C14" s="70">
        <v>5109443.2</v>
      </c>
      <c r="D14" s="70">
        <v>5149140.57</v>
      </c>
      <c r="E14" s="70">
        <v>5205596.07</v>
      </c>
      <c r="F14" s="70">
        <v>5260313.84</v>
      </c>
      <c r="G14" s="70">
        <v>5388791.46</v>
      </c>
      <c r="H14" s="77">
        <v>5638523.6399999997</v>
      </c>
      <c r="I14" s="77">
        <v>5720243.5999999996</v>
      </c>
      <c r="J14" s="77">
        <v>5844787.1600000001</v>
      </c>
      <c r="K14" s="105">
        <v>5871407.96</v>
      </c>
    </row>
    <row r="15" spans="1:11" ht="26.25" customHeight="1" x14ac:dyDescent="0.25">
      <c r="A15" s="28" t="s">
        <v>139</v>
      </c>
      <c r="B15" s="53">
        <f t="shared" si="0"/>
        <v>0</v>
      </c>
      <c r="C15" s="79"/>
      <c r="D15" s="70"/>
      <c r="E15" s="70"/>
      <c r="F15" s="70"/>
      <c r="G15" s="70"/>
      <c r="H15" s="76"/>
      <c r="I15" s="76"/>
      <c r="J15" s="71"/>
      <c r="K15" s="104"/>
    </row>
    <row r="16" spans="1:11" s="23" customFormat="1" ht="25.5" customHeight="1" x14ac:dyDescent="0.25">
      <c r="A16" s="30" t="s">
        <v>140</v>
      </c>
      <c r="B16" s="54">
        <f t="shared" si="0"/>
        <v>18478451.310000002</v>
      </c>
      <c r="C16" s="70">
        <v>2594525.71</v>
      </c>
      <c r="D16" s="70">
        <v>2623896.81</v>
      </c>
      <c r="E16" s="70">
        <v>2586340.9900000002</v>
      </c>
      <c r="F16" s="70">
        <v>2751568.35</v>
      </c>
      <c r="G16" s="70">
        <v>3625039.4</v>
      </c>
      <c r="H16" s="80">
        <v>1631821.31</v>
      </c>
      <c r="I16" s="77">
        <v>2665258.7400000002</v>
      </c>
      <c r="J16" s="71">
        <v>3777316</v>
      </c>
      <c r="K16" s="105">
        <v>2676690.29</v>
      </c>
    </row>
    <row r="17" spans="1:11" s="23" customFormat="1" ht="31.5" x14ac:dyDescent="0.25">
      <c r="A17" s="30" t="s">
        <v>141</v>
      </c>
      <c r="B17" s="54">
        <f t="shared" si="0"/>
        <v>748326.08000000007</v>
      </c>
      <c r="C17" s="70">
        <v>129800</v>
      </c>
      <c r="D17" s="70">
        <v>4508.2</v>
      </c>
      <c r="E17" s="70">
        <v>155628.62</v>
      </c>
      <c r="F17" s="70">
        <v>25316.02</v>
      </c>
      <c r="G17" s="70">
        <v>14216.77</v>
      </c>
      <c r="H17" s="77">
        <v>418856.47</v>
      </c>
      <c r="I17" s="81">
        <v>0</v>
      </c>
      <c r="J17" s="71">
        <v>32047.94</v>
      </c>
      <c r="K17" s="106">
        <v>254596.77</v>
      </c>
    </row>
    <row r="18" spans="1:11" s="23" customFormat="1" ht="26.25" customHeight="1" x14ac:dyDescent="0.25">
      <c r="A18" s="30" t="s">
        <v>142</v>
      </c>
      <c r="B18" s="54">
        <f t="shared" si="0"/>
        <v>16156161.83</v>
      </c>
      <c r="C18" s="70">
        <v>3562436.5</v>
      </c>
      <c r="D18" s="70">
        <v>0</v>
      </c>
      <c r="E18" s="70">
        <v>2616688.5</v>
      </c>
      <c r="F18" s="70">
        <v>3151579.5</v>
      </c>
      <c r="G18" s="70">
        <v>3186784.83</v>
      </c>
      <c r="H18" s="80">
        <v>1019123.5</v>
      </c>
      <c r="I18" s="77">
        <v>2619549</v>
      </c>
      <c r="J18" s="71">
        <v>5299578.5</v>
      </c>
      <c r="K18" s="105">
        <v>5860513.7599999998</v>
      </c>
    </row>
    <row r="19" spans="1:11" s="23" customFormat="1" ht="21.75" customHeight="1" x14ac:dyDescent="0.25">
      <c r="A19" s="30" t="s">
        <v>143</v>
      </c>
      <c r="B19" s="54">
        <f t="shared" si="0"/>
        <v>21514</v>
      </c>
      <c r="C19" s="70"/>
      <c r="D19" s="70">
        <v>4230</v>
      </c>
      <c r="E19" s="70"/>
      <c r="F19" s="70">
        <v>17284</v>
      </c>
      <c r="G19" s="70"/>
      <c r="H19" s="82"/>
      <c r="I19" s="82">
        <v>0</v>
      </c>
      <c r="J19" s="71">
        <v>3420</v>
      </c>
      <c r="K19" s="105">
        <v>16360</v>
      </c>
    </row>
    <row r="20" spans="1:11" s="23" customFormat="1" ht="22.5" customHeight="1" x14ac:dyDescent="0.25">
      <c r="A20" s="30" t="s">
        <v>144</v>
      </c>
      <c r="B20" s="54">
        <f t="shared" si="0"/>
        <v>5004606.4399999995</v>
      </c>
      <c r="C20" s="70">
        <v>320231.21000000002</v>
      </c>
      <c r="D20" s="70">
        <v>122500</v>
      </c>
      <c r="E20" s="70">
        <v>454000</v>
      </c>
      <c r="F20" s="70">
        <v>727092.8</v>
      </c>
      <c r="G20" s="70">
        <v>1774308.28</v>
      </c>
      <c r="H20" s="77">
        <v>292000</v>
      </c>
      <c r="I20" s="77">
        <v>1314474.1499999999</v>
      </c>
      <c r="J20" s="71">
        <v>2078508</v>
      </c>
      <c r="K20" s="103">
        <v>2920683.22</v>
      </c>
    </row>
    <row r="21" spans="1:11" ht="20.25" customHeight="1" x14ac:dyDescent="0.25">
      <c r="A21" s="31" t="s">
        <v>145</v>
      </c>
      <c r="B21" s="54">
        <f t="shared" si="0"/>
        <v>1774279.02</v>
      </c>
      <c r="C21" s="70"/>
      <c r="D21" s="70"/>
      <c r="E21" s="70"/>
      <c r="F21" s="70"/>
      <c r="G21" s="70">
        <v>26259.42</v>
      </c>
      <c r="H21" s="76"/>
      <c r="I21" s="77">
        <v>1748019.6</v>
      </c>
      <c r="J21" s="71">
        <v>0</v>
      </c>
      <c r="K21" s="107">
        <v>249833.14</v>
      </c>
    </row>
    <row r="22" spans="1:11" s="23" customFormat="1" ht="63" x14ac:dyDescent="0.25">
      <c r="A22" s="32" t="s">
        <v>146</v>
      </c>
      <c r="B22" s="54">
        <f t="shared" si="0"/>
        <v>2971537.19</v>
      </c>
      <c r="C22" s="70">
        <v>18000</v>
      </c>
      <c r="D22" s="70">
        <v>64060</v>
      </c>
      <c r="E22" s="70">
        <v>12000</v>
      </c>
      <c r="F22" s="70">
        <v>299519.90000000002</v>
      </c>
      <c r="G22" s="70">
        <v>12000</v>
      </c>
      <c r="H22" s="80">
        <v>-12000</v>
      </c>
      <c r="I22" s="77">
        <v>2577957.29</v>
      </c>
      <c r="J22" s="80">
        <v>1801010.76</v>
      </c>
      <c r="K22" s="106">
        <v>7783539.2199999997</v>
      </c>
    </row>
    <row r="23" spans="1:11" s="23" customFormat="1" ht="47.25" x14ac:dyDescent="0.25">
      <c r="A23" s="30" t="s">
        <v>147</v>
      </c>
      <c r="B23" s="54">
        <f t="shared" si="0"/>
        <v>4459512.8000000007</v>
      </c>
      <c r="C23" s="70">
        <v>716850</v>
      </c>
      <c r="D23" s="70">
        <v>733419.9</v>
      </c>
      <c r="E23" s="70">
        <v>911266.8</v>
      </c>
      <c r="F23" s="70">
        <v>74836.100000000006</v>
      </c>
      <c r="G23" s="70">
        <v>1116900</v>
      </c>
      <c r="H23" s="77">
        <v>614190</v>
      </c>
      <c r="I23" s="77">
        <v>292050</v>
      </c>
      <c r="J23" s="80">
        <v>644502.28</v>
      </c>
      <c r="K23" s="106">
        <v>615058.23</v>
      </c>
    </row>
    <row r="24" spans="1:11" ht="27" customHeight="1" x14ac:dyDescent="0.25">
      <c r="A24" s="31" t="s">
        <v>148</v>
      </c>
      <c r="B24" s="54">
        <f t="shared" si="0"/>
        <v>0</v>
      </c>
      <c r="C24" s="70"/>
      <c r="D24" s="70"/>
      <c r="E24" s="70"/>
      <c r="F24" s="70"/>
      <c r="G24" s="70"/>
      <c r="H24" s="76"/>
      <c r="I24" s="76"/>
      <c r="J24" s="71"/>
      <c r="K24" s="104"/>
    </row>
    <row r="25" spans="1:11" ht="23.25" customHeight="1" x14ac:dyDescent="0.25">
      <c r="A25" s="28" t="s">
        <v>149</v>
      </c>
      <c r="B25" s="53">
        <f t="shared" si="0"/>
        <v>0</v>
      </c>
      <c r="C25" s="79"/>
      <c r="D25" s="70"/>
      <c r="E25" s="70"/>
      <c r="F25" s="70"/>
      <c r="G25" s="70"/>
      <c r="H25" s="76"/>
      <c r="I25" s="76"/>
      <c r="J25" s="71"/>
      <c r="K25" s="104"/>
    </row>
    <row r="26" spans="1:11" s="23" customFormat="1" ht="31.5" x14ac:dyDescent="0.25">
      <c r="A26" s="32" t="s">
        <v>150</v>
      </c>
      <c r="B26" s="55">
        <f t="shared" si="0"/>
        <v>687780140.89999998</v>
      </c>
      <c r="C26" s="79">
        <v>58568992.359999999</v>
      </c>
      <c r="D26" s="70">
        <v>72008758.489999995</v>
      </c>
      <c r="E26" s="70">
        <v>52344197.640000001</v>
      </c>
      <c r="F26" s="70">
        <v>120558246.78</v>
      </c>
      <c r="G26" s="70">
        <v>105802949.93000001</v>
      </c>
      <c r="H26" s="70">
        <v>90148401.599999994</v>
      </c>
      <c r="I26" s="77">
        <v>188348594.09999999</v>
      </c>
      <c r="J26" s="80">
        <v>244366958.00999999</v>
      </c>
      <c r="K26" s="106">
        <v>495221486.06</v>
      </c>
    </row>
    <row r="27" spans="1:11" s="23" customFormat="1" ht="19.5" customHeight="1" x14ac:dyDescent="0.25">
      <c r="A27" s="30" t="s">
        <v>151</v>
      </c>
      <c r="B27" s="54">
        <f t="shared" si="0"/>
        <v>1444767.35</v>
      </c>
      <c r="C27" s="70"/>
      <c r="D27" s="70"/>
      <c r="E27" s="70"/>
      <c r="F27" s="70">
        <v>431545.01</v>
      </c>
      <c r="G27" s="70">
        <v>163622.34</v>
      </c>
      <c r="H27" s="71">
        <v>849600</v>
      </c>
      <c r="I27" s="82">
        <v>0</v>
      </c>
      <c r="J27" s="71">
        <v>13732.4</v>
      </c>
      <c r="K27" s="106"/>
    </row>
    <row r="28" spans="1:11" s="23" customFormat="1" ht="31.5" x14ac:dyDescent="0.25">
      <c r="A28" s="32" t="s">
        <v>152</v>
      </c>
      <c r="B28" s="55">
        <f t="shared" si="0"/>
        <v>1435085.65</v>
      </c>
      <c r="C28" s="70"/>
      <c r="D28" s="70">
        <v>1252.6400000000001</v>
      </c>
      <c r="E28" s="70">
        <v>256410</v>
      </c>
      <c r="F28" s="70">
        <v>243463.01</v>
      </c>
      <c r="G28" s="70"/>
      <c r="H28" s="77">
        <v>933960</v>
      </c>
      <c r="I28" s="82">
        <v>0</v>
      </c>
      <c r="J28" s="71">
        <v>17021.349999999999</v>
      </c>
      <c r="K28" s="106">
        <v>1036257.2</v>
      </c>
    </row>
    <row r="29" spans="1:11" s="23" customFormat="1" ht="27.75" customHeight="1" x14ac:dyDescent="0.25">
      <c r="A29" s="30" t="s">
        <v>153</v>
      </c>
      <c r="B29" s="53">
        <f t="shared" si="0"/>
        <v>826</v>
      </c>
      <c r="C29" s="83"/>
      <c r="D29" s="70"/>
      <c r="E29" s="70"/>
      <c r="F29" s="70">
        <v>826</v>
      </c>
      <c r="G29" s="70"/>
      <c r="H29" s="82"/>
      <c r="I29" s="82">
        <v>0</v>
      </c>
      <c r="J29" s="71"/>
      <c r="K29" s="108"/>
    </row>
    <row r="30" spans="1:11" s="23" customFormat="1" ht="31.5" x14ac:dyDescent="0.25">
      <c r="A30" s="32" t="s">
        <v>154</v>
      </c>
      <c r="B30" s="54">
        <f t="shared" si="0"/>
        <v>3160887.8699999996</v>
      </c>
      <c r="C30" s="70">
        <v>838470.08</v>
      </c>
      <c r="D30" s="70">
        <v>26928.55</v>
      </c>
      <c r="E30" s="70">
        <v>326921.61</v>
      </c>
      <c r="F30" s="70">
        <v>1953377.85</v>
      </c>
      <c r="G30" s="70">
        <v>14734.78</v>
      </c>
      <c r="H30" s="84">
        <v>455</v>
      </c>
      <c r="I30" s="82"/>
      <c r="J30" s="71">
        <v>53132.36</v>
      </c>
      <c r="K30" s="103">
        <v>2143061.7200000002</v>
      </c>
    </row>
    <row r="31" spans="1:11" s="23" customFormat="1" ht="47.25" x14ac:dyDescent="0.25">
      <c r="A31" s="30" t="s">
        <v>155</v>
      </c>
      <c r="B31" s="54">
        <f t="shared" si="0"/>
        <v>1968697.76</v>
      </c>
      <c r="C31" s="70">
        <v>182133</v>
      </c>
      <c r="D31" s="70">
        <v>229067.33</v>
      </c>
      <c r="E31" s="70">
        <v>31621.14</v>
      </c>
      <c r="F31" s="70">
        <v>104916.01</v>
      </c>
      <c r="G31" s="70">
        <v>54546.61</v>
      </c>
      <c r="H31" s="77">
        <v>566414.97</v>
      </c>
      <c r="I31" s="85">
        <v>799998.7</v>
      </c>
      <c r="J31" s="80">
        <v>198762.8</v>
      </c>
      <c r="K31" s="105">
        <v>86919.03</v>
      </c>
    </row>
    <row r="32" spans="1:11" ht="47.25" x14ac:dyDescent="0.25">
      <c r="A32" s="33" t="s">
        <v>156</v>
      </c>
      <c r="B32" s="54">
        <f t="shared" si="0"/>
        <v>11680303.51</v>
      </c>
      <c r="C32" s="79">
        <v>449374.98</v>
      </c>
      <c r="D32" s="70">
        <v>1723168.48</v>
      </c>
      <c r="E32" s="70">
        <v>534490.80000000005</v>
      </c>
      <c r="F32" s="70">
        <v>107027.25</v>
      </c>
      <c r="G32" s="70"/>
      <c r="H32" s="85">
        <v>8093442</v>
      </c>
      <c r="I32" s="85">
        <v>772800</v>
      </c>
      <c r="J32" s="80">
        <v>7629609.1500000004</v>
      </c>
      <c r="K32" s="106">
        <v>28704802.300000001</v>
      </c>
    </row>
    <row r="33" spans="1:11" ht="63" x14ac:dyDescent="0.25">
      <c r="A33" s="31" t="s">
        <v>157</v>
      </c>
      <c r="B33" s="53">
        <f t="shared" si="0"/>
        <v>0</v>
      </c>
      <c r="C33" s="79"/>
      <c r="D33" s="70"/>
      <c r="E33" s="70"/>
      <c r="F33" s="70"/>
      <c r="G33" s="70"/>
      <c r="H33" s="76"/>
      <c r="I33" s="76"/>
      <c r="J33" s="71"/>
      <c r="K33" s="104"/>
    </row>
    <row r="34" spans="1:11" ht="31.5" x14ac:dyDescent="0.25">
      <c r="A34" s="33" t="s">
        <v>158</v>
      </c>
      <c r="B34" s="54">
        <f t="shared" si="0"/>
        <v>54513603.359999999</v>
      </c>
      <c r="C34" s="70">
        <v>1341743.83</v>
      </c>
      <c r="D34" s="70">
        <v>7748330.1500000004</v>
      </c>
      <c r="E34" s="70">
        <v>5416240.9199999999</v>
      </c>
      <c r="F34" s="70">
        <v>1476139.66</v>
      </c>
      <c r="G34" s="70">
        <v>16844676.530000001</v>
      </c>
      <c r="H34" s="70">
        <v>8234360.8700000001</v>
      </c>
      <c r="I34" s="85">
        <v>13452111.4</v>
      </c>
      <c r="J34" s="80">
        <v>13663828.23</v>
      </c>
      <c r="K34" s="109">
        <v>31776553.98</v>
      </c>
    </row>
    <row r="35" spans="1:11" ht="20.25" customHeight="1" x14ac:dyDescent="0.25">
      <c r="A35" s="28" t="s">
        <v>159</v>
      </c>
      <c r="B35" s="53">
        <f t="shared" ref="B35:B51" si="1">SUM(C35:G35)</f>
        <v>0</v>
      </c>
      <c r="C35" s="74"/>
      <c r="D35" s="70"/>
      <c r="E35" s="70"/>
      <c r="F35" s="70"/>
      <c r="G35" s="70"/>
      <c r="H35" s="76"/>
      <c r="I35" s="76"/>
      <c r="J35" s="71"/>
      <c r="K35" s="104"/>
    </row>
    <row r="36" spans="1:11" ht="47.25" x14ac:dyDescent="0.25">
      <c r="A36" s="31" t="s">
        <v>160</v>
      </c>
      <c r="B36" s="53">
        <f t="shared" si="1"/>
        <v>0</v>
      </c>
      <c r="C36" s="74"/>
      <c r="D36" s="70"/>
      <c r="E36" s="70"/>
      <c r="F36" s="70"/>
      <c r="G36" s="70"/>
      <c r="H36" s="76"/>
      <c r="I36" s="76"/>
      <c r="J36" s="71"/>
      <c r="K36" s="104"/>
    </row>
    <row r="37" spans="1:11" ht="47.25" x14ac:dyDescent="0.25">
      <c r="A37" s="31" t="s">
        <v>161</v>
      </c>
      <c r="B37" s="53">
        <f t="shared" si="1"/>
        <v>0</v>
      </c>
      <c r="C37" s="74"/>
      <c r="D37" s="70"/>
      <c r="E37" s="70"/>
      <c r="F37" s="70"/>
      <c r="G37" s="70"/>
      <c r="H37" s="76"/>
      <c r="I37" s="76"/>
      <c r="J37" s="71"/>
      <c r="K37" s="104"/>
    </row>
    <row r="38" spans="1:11" ht="47.25" x14ac:dyDescent="0.25">
      <c r="A38" s="31" t="s">
        <v>162</v>
      </c>
      <c r="B38" s="53">
        <f t="shared" si="1"/>
        <v>0</v>
      </c>
      <c r="C38" s="74"/>
      <c r="D38" s="70"/>
      <c r="E38" s="70"/>
      <c r="F38" s="70"/>
      <c r="G38" s="70"/>
      <c r="H38" s="76"/>
      <c r="I38" s="76"/>
      <c r="J38" s="71"/>
      <c r="K38" s="104"/>
    </row>
    <row r="39" spans="1:11" ht="47.25" x14ac:dyDescent="0.25">
      <c r="A39" s="31" t="s">
        <v>163</v>
      </c>
      <c r="B39" s="53">
        <f t="shared" si="1"/>
        <v>0</v>
      </c>
      <c r="C39" s="74"/>
      <c r="D39" s="70"/>
      <c r="E39" s="70"/>
      <c r="F39" s="70"/>
      <c r="G39" s="70"/>
      <c r="H39" s="76"/>
      <c r="I39" s="76"/>
      <c r="J39" s="71"/>
      <c r="K39" s="104"/>
    </row>
    <row r="40" spans="1:11" ht="47.25" x14ac:dyDescent="0.25">
      <c r="A40" s="31" t="s">
        <v>164</v>
      </c>
      <c r="B40" s="53">
        <f t="shared" si="1"/>
        <v>0</v>
      </c>
      <c r="C40" s="74"/>
      <c r="D40" s="70"/>
      <c r="E40" s="70"/>
      <c r="F40" s="70"/>
      <c r="G40" s="70"/>
      <c r="H40" s="76"/>
      <c r="I40" s="76"/>
      <c r="J40" s="71"/>
      <c r="K40" s="104"/>
    </row>
    <row r="41" spans="1:11" ht="47.25" x14ac:dyDescent="0.25">
      <c r="A41" s="31" t="s">
        <v>165</v>
      </c>
      <c r="B41" s="53">
        <f t="shared" si="1"/>
        <v>0</v>
      </c>
      <c r="C41" s="74"/>
      <c r="D41" s="70"/>
      <c r="E41" s="70"/>
      <c r="F41" s="70"/>
      <c r="G41" s="70"/>
      <c r="H41" s="76"/>
      <c r="I41" s="76"/>
      <c r="J41" s="71"/>
      <c r="K41" s="104"/>
    </row>
    <row r="42" spans="1:11" ht="47.25" x14ac:dyDescent="0.25">
      <c r="A42" s="31" t="s">
        <v>166</v>
      </c>
      <c r="B42" s="53">
        <f t="shared" si="1"/>
        <v>0</v>
      </c>
      <c r="C42" s="74"/>
      <c r="D42" s="70"/>
      <c r="E42" s="70"/>
      <c r="F42" s="70"/>
      <c r="G42" s="70"/>
      <c r="H42" s="76"/>
      <c r="I42" s="76"/>
      <c r="J42" s="71"/>
      <c r="K42" s="104"/>
    </row>
    <row r="43" spans="1:11" ht="20.25" customHeight="1" x14ac:dyDescent="0.25">
      <c r="A43" s="28" t="s">
        <v>167</v>
      </c>
      <c r="B43" s="53">
        <f t="shared" si="1"/>
        <v>0</v>
      </c>
      <c r="C43" s="74"/>
      <c r="D43" s="70"/>
      <c r="E43" s="70"/>
      <c r="F43" s="70"/>
      <c r="G43" s="70"/>
      <c r="H43" s="76"/>
      <c r="I43" s="76"/>
      <c r="J43" s="71"/>
      <c r="K43" s="104"/>
    </row>
    <row r="44" spans="1:11" ht="31.5" x14ac:dyDescent="0.25">
      <c r="A44" s="31" t="s">
        <v>168</v>
      </c>
      <c r="B44" s="53">
        <f t="shared" si="1"/>
        <v>0</v>
      </c>
      <c r="C44" s="74"/>
      <c r="D44" s="70"/>
      <c r="E44" s="70"/>
      <c r="F44" s="70"/>
      <c r="G44" s="70"/>
      <c r="H44" s="76"/>
      <c r="I44" s="76"/>
      <c r="J44" s="71"/>
      <c r="K44" s="104"/>
    </row>
    <row r="45" spans="1:11" ht="47.25" x14ac:dyDescent="0.25">
      <c r="A45" s="31" t="s">
        <v>169</v>
      </c>
      <c r="B45" s="53">
        <f t="shared" si="1"/>
        <v>0</v>
      </c>
      <c r="C45" s="74"/>
      <c r="D45" s="70"/>
      <c r="E45" s="70"/>
      <c r="F45" s="70"/>
      <c r="G45" s="70"/>
      <c r="H45" s="76"/>
      <c r="I45" s="76"/>
      <c r="J45" s="71"/>
      <c r="K45" s="104"/>
    </row>
    <row r="46" spans="1:11" ht="47.25" x14ac:dyDescent="0.25">
      <c r="A46" s="31" t="s">
        <v>170</v>
      </c>
      <c r="B46" s="53">
        <f t="shared" si="1"/>
        <v>0</v>
      </c>
      <c r="C46" s="74"/>
      <c r="D46" s="70"/>
      <c r="E46" s="70"/>
      <c r="F46" s="70"/>
      <c r="G46" s="70"/>
      <c r="H46" s="76"/>
      <c r="I46" s="76"/>
      <c r="J46" s="71"/>
      <c r="K46" s="104"/>
    </row>
    <row r="47" spans="1:11" ht="47.25" x14ac:dyDescent="0.25">
      <c r="A47" s="31" t="s">
        <v>171</v>
      </c>
      <c r="B47" s="53">
        <f t="shared" si="1"/>
        <v>0</v>
      </c>
      <c r="C47" s="74"/>
      <c r="D47" s="70"/>
      <c r="E47" s="70"/>
      <c r="F47" s="70"/>
      <c r="G47" s="70"/>
      <c r="H47" s="76"/>
      <c r="I47" s="76"/>
      <c r="J47" s="71"/>
      <c r="K47" s="104"/>
    </row>
    <row r="48" spans="1:11" ht="47.25" x14ac:dyDescent="0.25">
      <c r="A48" s="31" t="s">
        <v>172</v>
      </c>
      <c r="B48" s="53">
        <f t="shared" si="1"/>
        <v>0</v>
      </c>
      <c r="C48" s="74"/>
      <c r="D48" s="70"/>
      <c r="E48" s="70"/>
      <c r="F48" s="70"/>
      <c r="G48" s="70"/>
      <c r="H48" s="76"/>
      <c r="I48" s="76"/>
      <c r="J48" s="71"/>
      <c r="K48" s="104"/>
    </row>
    <row r="49" spans="1:11" ht="33.75" customHeight="1" x14ac:dyDescent="0.25">
      <c r="A49" s="31" t="s">
        <v>173</v>
      </c>
      <c r="B49" s="53">
        <f t="shared" si="1"/>
        <v>0</v>
      </c>
      <c r="C49" s="74"/>
      <c r="D49" s="70"/>
      <c r="E49" s="70"/>
      <c r="F49" s="70"/>
      <c r="G49" s="70"/>
      <c r="H49" s="76"/>
      <c r="I49" s="76"/>
      <c r="J49" s="71"/>
      <c r="K49" s="104"/>
    </row>
    <row r="50" spans="1:11" ht="47.25" x14ac:dyDescent="0.25">
      <c r="A50" s="31" t="s">
        <v>174</v>
      </c>
      <c r="B50" s="53">
        <f t="shared" si="1"/>
        <v>0</v>
      </c>
      <c r="C50" s="74"/>
      <c r="D50" s="70"/>
      <c r="E50" s="70"/>
      <c r="F50" s="70"/>
      <c r="G50" s="70"/>
      <c r="H50" s="76"/>
      <c r="I50" s="76"/>
      <c r="J50" s="71"/>
      <c r="K50" s="104"/>
    </row>
    <row r="51" spans="1:11" ht="31.5" x14ac:dyDescent="0.25">
      <c r="A51" s="28" t="s">
        <v>175</v>
      </c>
      <c r="B51" s="53">
        <f t="shared" si="1"/>
        <v>0</v>
      </c>
      <c r="C51" s="74"/>
      <c r="D51" s="70"/>
      <c r="E51" s="70"/>
      <c r="F51" s="70"/>
      <c r="G51" s="70"/>
      <c r="H51" s="76"/>
      <c r="I51" s="76"/>
      <c r="J51" s="71"/>
      <c r="K51" s="104"/>
    </row>
    <row r="52" spans="1:11" ht="23.25" customHeight="1" x14ac:dyDescent="0.25">
      <c r="A52" s="31" t="s">
        <v>176</v>
      </c>
      <c r="B52" s="54">
        <f t="shared" ref="B52:B57" si="2">SUM(C52:I52)</f>
        <v>6496232.3899999997</v>
      </c>
      <c r="C52" s="74"/>
      <c r="D52" s="70">
        <v>92040</v>
      </c>
      <c r="E52" s="70">
        <v>167420.39000000001</v>
      </c>
      <c r="F52" s="70"/>
      <c r="G52" s="70">
        <v>35400</v>
      </c>
      <c r="H52" s="76"/>
      <c r="I52" s="70">
        <v>6201372</v>
      </c>
      <c r="J52" s="71">
        <v>1194750</v>
      </c>
      <c r="K52" s="107">
        <v>4602000</v>
      </c>
    </row>
    <row r="53" spans="1:11" ht="31.5" x14ac:dyDescent="0.25">
      <c r="A53" s="31" t="s">
        <v>177</v>
      </c>
      <c r="B53" s="54">
        <f t="shared" si="2"/>
        <v>138178</v>
      </c>
      <c r="C53" s="74"/>
      <c r="D53" s="70"/>
      <c r="E53" s="70"/>
      <c r="F53" s="70">
        <v>138178</v>
      </c>
      <c r="G53" s="70"/>
      <c r="H53" s="76"/>
      <c r="I53" s="70"/>
      <c r="J53" s="71">
        <v>74155.92</v>
      </c>
      <c r="K53" s="107">
        <v>140194.6</v>
      </c>
    </row>
    <row r="54" spans="1:11" ht="47.25" x14ac:dyDescent="0.25">
      <c r="A54" s="31" t="s">
        <v>178</v>
      </c>
      <c r="B54" s="54">
        <f t="shared" si="2"/>
        <v>0</v>
      </c>
      <c r="C54" s="74"/>
      <c r="D54" s="70"/>
      <c r="E54" s="70"/>
      <c r="F54" s="70"/>
      <c r="G54" s="70"/>
      <c r="H54" s="76"/>
      <c r="I54" s="76"/>
      <c r="J54" s="71"/>
      <c r="K54" s="104"/>
    </row>
    <row r="55" spans="1:11" ht="47.25" x14ac:dyDescent="0.25">
      <c r="A55" s="31" t="s">
        <v>179</v>
      </c>
      <c r="B55" s="54">
        <f t="shared" si="2"/>
        <v>46352640</v>
      </c>
      <c r="C55" s="79">
        <v>902700</v>
      </c>
      <c r="D55" s="70"/>
      <c r="E55" s="70"/>
      <c r="F55" s="70"/>
      <c r="G55" s="70">
        <v>2558940</v>
      </c>
      <c r="H55" s="70">
        <v>42891000</v>
      </c>
      <c r="I55" s="76"/>
      <c r="J55" s="71">
        <v>4185578</v>
      </c>
      <c r="K55" s="107">
        <v>3937896</v>
      </c>
    </row>
    <row r="56" spans="1:11" ht="31.5" x14ac:dyDescent="0.25">
      <c r="A56" s="31" t="s">
        <v>180</v>
      </c>
      <c r="B56" s="54">
        <f t="shared" si="2"/>
        <v>2414462.61</v>
      </c>
      <c r="C56" s="79"/>
      <c r="D56" s="70"/>
      <c r="E56" s="70">
        <v>80340.009999999995</v>
      </c>
      <c r="F56" s="70">
        <v>141600</v>
      </c>
      <c r="G56" s="70">
        <v>125257</v>
      </c>
      <c r="H56" s="70">
        <v>242985.60000000001</v>
      </c>
      <c r="I56" s="70">
        <v>1824280</v>
      </c>
      <c r="J56" s="71">
        <v>5963720</v>
      </c>
      <c r="K56" s="107">
        <v>56551.5</v>
      </c>
    </row>
    <row r="57" spans="1:11" ht="30.75" customHeight="1" x14ac:dyDescent="0.25">
      <c r="A57" s="31" t="s">
        <v>181</v>
      </c>
      <c r="B57" s="54">
        <f t="shared" si="2"/>
        <v>122093.42</v>
      </c>
      <c r="C57" s="74"/>
      <c r="D57" s="70"/>
      <c r="E57" s="70"/>
      <c r="F57" s="70"/>
      <c r="G57" s="70">
        <v>101649.92</v>
      </c>
      <c r="H57" s="70">
        <v>20443.5</v>
      </c>
      <c r="I57" s="76"/>
      <c r="J57" s="71">
        <v>0</v>
      </c>
      <c r="K57" s="104">
        <v>0</v>
      </c>
    </row>
    <row r="58" spans="1:11" ht="31.5" x14ac:dyDescent="0.25">
      <c r="A58" s="31" t="s">
        <v>182</v>
      </c>
      <c r="B58" s="53">
        <f>SUM(C58:G58)</f>
        <v>0</v>
      </c>
      <c r="C58" s="74"/>
      <c r="D58" s="70"/>
      <c r="E58" s="70"/>
      <c r="F58" s="70"/>
      <c r="G58" s="70"/>
      <c r="H58" s="76"/>
      <c r="I58" s="76"/>
      <c r="J58" s="71"/>
      <c r="K58" s="104"/>
    </row>
    <row r="59" spans="1:11" ht="22.5" customHeight="1" x14ac:dyDescent="0.25">
      <c r="A59" s="31" t="s">
        <v>183</v>
      </c>
      <c r="B59" s="53">
        <f>SUM(C59:G59)</f>
        <v>0</v>
      </c>
      <c r="C59" s="74"/>
      <c r="D59" s="70"/>
      <c r="E59" s="70"/>
      <c r="F59" s="70"/>
      <c r="G59" s="70"/>
      <c r="H59" s="76"/>
      <c r="I59" s="76"/>
      <c r="J59" s="71">
        <v>62894</v>
      </c>
      <c r="K59" s="110"/>
    </row>
    <row r="60" spans="1:11" ht="47.25" x14ac:dyDescent="0.25">
      <c r="A60" s="31" t="s">
        <v>184</v>
      </c>
      <c r="B60" s="54">
        <f>SUM(C60:G60)</f>
        <v>0</v>
      </c>
      <c r="C60" s="74"/>
      <c r="D60" s="70"/>
      <c r="E60" s="70"/>
      <c r="F60" s="70"/>
      <c r="G60" s="70"/>
      <c r="H60" s="76"/>
      <c r="I60" s="76"/>
      <c r="J60" s="71"/>
      <c r="K60" s="104"/>
    </row>
    <row r="61" spans="1:11" x14ac:dyDescent="0.25">
      <c r="A61" s="28" t="s">
        <v>185</v>
      </c>
      <c r="B61" s="53">
        <f>SUM(C61:G61)</f>
        <v>0</v>
      </c>
      <c r="C61" s="74"/>
      <c r="D61" s="70"/>
      <c r="E61" s="70"/>
      <c r="F61" s="70"/>
      <c r="G61" s="70"/>
      <c r="H61" s="76"/>
      <c r="I61" s="76"/>
      <c r="J61" s="71"/>
      <c r="K61" s="104"/>
    </row>
    <row r="62" spans="1:11" ht="31.5" x14ac:dyDescent="0.25">
      <c r="A62" s="33" t="s">
        <v>186</v>
      </c>
      <c r="B62" s="54">
        <f>SUM(C62:I62)</f>
        <v>1296862.3800000004</v>
      </c>
      <c r="C62" s="74"/>
      <c r="D62" s="70"/>
      <c r="E62" s="70">
        <v>4066709.97</v>
      </c>
      <c r="F62" s="70"/>
      <c r="G62" s="70"/>
      <c r="H62" s="76"/>
      <c r="I62" s="70">
        <v>-2769847.59</v>
      </c>
      <c r="J62" s="71"/>
      <c r="K62" s="104"/>
    </row>
    <row r="63" spans="1:11" ht="22.5" customHeight="1" x14ac:dyDescent="0.25">
      <c r="A63" s="31" t="s">
        <v>187</v>
      </c>
      <c r="B63" s="53">
        <f t="shared" ref="B63:B72" si="3">SUM(C63:G63)</f>
        <v>0</v>
      </c>
      <c r="C63" s="74"/>
      <c r="D63" s="70"/>
      <c r="E63" s="70"/>
      <c r="F63" s="70"/>
      <c r="G63" s="70"/>
      <c r="H63" s="76"/>
      <c r="I63" s="76"/>
      <c r="J63" s="71"/>
      <c r="K63" s="104"/>
    </row>
    <row r="64" spans="1:11" ht="31.5" x14ac:dyDescent="0.25">
      <c r="A64" s="31" t="s">
        <v>188</v>
      </c>
      <c r="B64" s="53">
        <f t="shared" si="3"/>
        <v>0</v>
      </c>
      <c r="C64" s="74"/>
      <c r="D64" s="70"/>
      <c r="E64" s="70"/>
      <c r="F64" s="70"/>
      <c r="G64" s="70"/>
      <c r="H64" s="76"/>
      <c r="I64" s="76"/>
      <c r="J64" s="71"/>
      <c r="K64" s="104"/>
    </row>
    <row r="65" spans="1:11" ht="63" x14ac:dyDescent="0.25">
      <c r="A65" s="31" t="s">
        <v>189</v>
      </c>
      <c r="B65" s="53">
        <f t="shared" si="3"/>
        <v>0</v>
      </c>
      <c r="C65" s="74"/>
      <c r="D65" s="70"/>
      <c r="E65" s="70"/>
      <c r="F65" s="70"/>
      <c r="G65" s="70"/>
      <c r="H65" s="76"/>
      <c r="I65" s="76"/>
      <c r="J65" s="71"/>
      <c r="K65" s="104"/>
    </row>
    <row r="66" spans="1:11" ht="47.25" x14ac:dyDescent="0.25">
      <c r="A66" s="28" t="s">
        <v>190</v>
      </c>
      <c r="B66" s="53">
        <f t="shared" si="3"/>
        <v>0</v>
      </c>
      <c r="C66" s="74"/>
      <c r="D66" s="70"/>
      <c r="E66" s="70"/>
      <c r="F66" s="70"/>
      <c r="G66" s="70"/>
      <c r="H66" s="76"/>
      <c r="I66" s="76"/>
      <c r="J66" s="71"/>
      <c r="K66" s="104"/>
    </row>
    <row r="67" spans="1:11" ht="20.25" customHeight="1" x14ac:dyDescent="0.25">
      <c r="A67" s="31" t="s">
        <v>191</v>
      </c>
      <c r="B67" s="53">
        <f t="shared" si="3"/>
        <v>0</v>
      </c>
      <c r="C67" s="74"/>
      <c r="D67" s="70"/>
      <c r="E67" s="70"/>
      <c r="F67" s="70"/>
      <c r="G67" s="70"/>
      <c r="H67" s="76"/>
      <c r="I67" s="76"/>
      <c r="J67" s="71"/>
      <c r="K67" s="104"/>
    </row>
    <row r="68" spans="1:11" ht="47.25" x14ac:dyDescent="0.25">
      <c r="A68" s="31" t="s">
        <v>192</v>
      </c>
      <c r="B68" s="53">
        <f t="shared" si="3"/>
        <v>0</v>
      </c>
      <c r="C68" s="74"/>
      <c r="D68" s="70"/>
      <c r="E68" s="70"/>
      <c r="F68" s="70"/>
      <c r="G68" s="70"/>
      <c r="H68" s="76"/>
      <c r="I68" s="76"/>
      <c r="J68" s="71"/>
      <c r="K68" s="104"/>
    </row>
    <row r="69" spans="1:11" ht="26.25" customHeight="1" x14ac:dyDescent="0.25">
      <c r="A69" s="28" t="s">
        <v>193</v>
      </c>
      <c r="B69" s="53">
        <f t="shared" si="3"/>
        <v>0</v>
      </c>
      <c r="C69" s="74"/>
      <c r="D69" s="70"/>
      <c r="E69" s="70"/>
      <c r="F69" s="70"/>
      <c r="G69" s="70"/>
      <c r="H69" s="76"/>
      <c r="I69" s="76"/>
      <c r="J69" s="71"/>
      <c r="K69" s="104"/>
    </row>
    <row r="70" spans="1:11" ht="31.5" x14ac:dyDescent="0.25">
      <c r="A70" s="31" t="s">
        <v>194</v>
      </c>
      <c r="B70" s="53">
        <f t="shared" si="3"/>
        <v>0</v>
      </c>
      <c r="C70" s="74"/>
      <c r="D70" s="70"/>
      <c r="E70" s="70"/>
      <c r="F70" s="70"/>
      <c r="G70" s="70"/>
      <c r="H70" s="76"/>
      <c r="I70" s="76"/>
      <c r="J70" s="71"/>
      <c r="K70" s="104"/>
    </row>
    <row r="71" spans="1:11" ht="31.5" x14ac:dyDescent="0.25">
      <c r="A71" s="31" t="s">
        <v>195</v>
      </c>
      <c r="B71" s="53">
        <f t="shared" si="3"/>
        <v>0</v>
      </c>
      <c r="C71" s="74"/>
      <c r="D71" s="70"/>
      <c r="E71" s="70"/>
      <c r="F71" s="70"/>
      <c r="G71" s="70"/>
      <c r="H71" s="76"/>
      <c r="I71" s="76"/>
      <c r="J71" s="71"/>
      <c r="K71" s="104"/>
    </row>
    <row r="72" spans="1:11" ht="47.25" x14ac:dyDescent="0.25">
      <c r="A72" s="31" t="s">
        <v>196</v>
      </c>
      <c r="B72" s="53">
        <f t="shared" si="3"/>
        <v>0</v>
      </c>
      <c r="C72" s="74"/>
      <c r="D72" s="70"/>
      <c r="E72" s="70"/>
      <c r="F72" s="70"/>
      <c r="G72" s="70"/>
      <c r="H72" s="76"/>
      <c r="I72" s="76"/>
      <c r="J72" s="71"/>
      <c r="K72" s="104"/>
    </row>
    <row r="73" spans="1:11" ht="18.75" x14ac:dyDescent="0.25">
      <c r="A73" s="24" t="s">
        <v>197</v>
      </c>
      <c r="B73" s="56">
        <f>SUM(B10:B72)</f>
        <v>1234339163.0599997</v>
      </c>
      <c r="C73" s="87"/>
      <c r="D73" s="86"/>
      <c r="E73" s="88"/>
      <c r="F73" s="88"/>
      <c r="G73" s="88"/>
      <c r="H73" s="88"/>
      <c r="I73" s="88"/>
      <c r="J73" s="90"/>
      <c r="K73" s="64"/>
    </row>
    <row r="74" spans="1:11" ht="28.5" customHeight="1" x14ac:dyDescent="0.25">
      <c r="A74" s="25" t="s">
        <v>198</v>
      </c>
      <c r="B74" s="57"/>
      <c r="C74" s="89"/>
      <c r="D74" s="78"/>
      <c r="E74" s="70"/>
      <c r="F74" s="70"/>
      <c r="G74" s="70"/>
      <c r="H74" s="76"/>
      <c r="I74" s="76"/>
      <c r="J74" s="71"/>
      <c r="K74" s="104"/>
    </row>
    <row r="75" spans="1:11" ht="27.75" customHeight="1" x14ac:dyDescent="0.25">
      <c r="A75" s="28" t="s">
        <v>199</v>
      </c>
      <c r="B75" s="57"/>
      <c r="C75" s="74"/>
      <c r="D75" s="73"/>
      <c r="E75" s="70"/>
      <c r="F75" s="70"/>
      <c r="G75" s="70"/>
      <c r="H75" s="76"/>
      <c r="I75" s="76"/>
      <c r="J75" s="71"/>
      <c r="K75" s="104"/>
    </row>
    <row r="76" spans="1:11" ht="47.25" x14ac:dyDescent="0.25">
      <c r="A76" s="31" t="s">
        <v>200</v>
      </c>
      <c r="B76" s="25"/>
      <c r="C76" s="74"/>
      <c r="D76" s="73"/>
      <c r="E76" s="70"/>
      <c r="F76" s="70"/>
      <c r="G76" s="70"/>
      <c r="H76" s="76"/>
      <c r="I76" s="76"/>
      <c r="J76" s="71"/>
      <c r="K76" s="104"/>
    </row>
    <row r="77" spans="1:11" ht="47.25" x14ac:dyDescent="0.25">
      <c r="A77" s="31" t="s">
        <v>201</v>
      </c>
      <c r="B77" s="25"/>
      <c r="C77" s="74"/>
      <c r="D77" s="73"/>
      <c r="E77" s="70"/>
      <c r="F77" s="70"/>
      <c r="G77" s="70"/>
      <c r="H77" s="76"/>
      <c r="I77" s="76"/>
      <c r="J77" s="71"/>
      <c r="K77" s="104"/>
    </row>
    <row r="78" spans="1:11" ht="26.25" customHeight="1" x14ac:dyDescent="0.25">
      <c r="A78" s="28" t="s">
        <v>202</v>
      </c>
      <c r="B78" s="25"/>
      <c r="C78" s="74"/>
      <c r="D78" s="73"/>
      <c r="E78" s="70"/>
      <c r="F78" s="70"/>
      <c r="G78" s="70"/>
      <c r="H78" s="76"/>
      <c r="I78" s="76"/>
      <c r="J78" s="71"/>
      <c r="K78" s="104"/>
    </row>
    <row r="79" spans="1:11" ht="23.25" customHeight="1" x14ac:dyDescent="0.25">
      <c r="A79" s="31" t="s">
        <v>203</v>
      </c>
      <c r="B79" s="25">
        <f>SUM(C79:D79)</f>
        <v>0</v>
      </c>
      <c r="C79" s="79"/>
      <c r="D79" s="73"/>
      <c r="E79" s="70"/>
      <c r="F79" s="70"/>
      <c r="G79" s="70"/>
      <c r="H79" s="76"/>
      <c r="I79" s="76"/>
      <c r="J79" s="71"/>
      <c r="K79" s="104"/>
    </row>
    <row r="80" spans="1:11" ht="39" customHeight="1" x14ac:dyDescent="0.25">
      <c r="A80" s="31" t="s">
        <v>204</v>
      </c>
      <c r="B80" s="25"/>
      <c r="C80" s="74"/>
      <c r="D80" s="73"/>
      <c r="E80" s="70"/>
      <c r="F80" s="70"/>
      <c r="G80" s="70"/>
      <c r="H80" s="76"/>
      <c r="I80" s="76"/>
      <c r="J80" s="71"/>
      <c r="K80" s="104"/>
    </row>
    <row r="81" spans="1:11" ht="26.25" customHeight="1" x14ac:dyDescent="0.25">
      <c r="A81" s="28" t="s">
        <v>205</v>
      </c>
      <c r="B81" s="25"/>
      <c r="C81" s="74"/>
      <c r="D81" s="73"/>
      <c r="E81" s="70"/>
      <c r="F81" s="70"/>
      <c r="G81" s="70"/>
      <c r="H81" s="76"/>
      <c r="I81" s="76"/>
      <c r="J81" s="71"/>
      <c r="K81" s="104"/>
    </row>
    <row r="82" spans="1:11" ht="31.5" x14ac:dyDescent="0.25">
      <c r="A82" s="31" t="s">
        <v>206</v>
      </c>
      <c r="B82" s="25"/>
      <c r="C82" s="74"/>
      <c r="D82" s="73"/>
      <c r="E82" s="70"/>
      <c r="F82" s="70"/>
      <c r="G82" s="70"/>
      <c r="H82" s="76"/>
      <c r="I82" s="76"/>
      <c r="J82" s="71"/>
      <c r="K82" s="104"/>
    </row>
    <row r="83" spans="1:11" ht="24" customHeight="1" x14ac:dyDescent="0.25">
      <c r="A83" s="24" t="s">
        <v>207</v>
      </c>
      <c r="B83" s="24"/>
      <c r="C83" s="64"/>
      <c r="D83" s="64"/>
      <c r="E83" s="62"/>
      <c r="F83" s="62"/>
      <c r="G83" s="62"/>
      <c r="H83" s="62"/>
      <c r="I83" s="62"/>
      <c r="J83" s="62"/>
      <c r="K83" s="64"/>
    </row>
    <row r="84" spans="1:11" ht="30" customHeight="1" x14ac:dyDescent="0.25">
      <c r="A84" s="21" t="s">
        <v>208</v>
      </c>
      <c r="B84" s="26">
        <f>SUM(B73:B82)</f>
        <v>1234339163.0599997</v>
      </c>
      <c r="C84" s="63">
        <f t="shared" ref="C84:F84" si="4">SUM(C10:C83)</f>
        <v>115615597.58</v>
      </c>
      <c r="D84" s="63">
        <f t="shared" si="4"/>
        <v>129465665.44</v>
      </c>
      <c r="E84" s="63">
        <f t="shared" si="4"/>
        <v>133106764.62</v>
      </c>
      <c r="F84" s="63">
        <f t="shared" si="4"/>
        <v>175742020.49999997</v>
      </c>
      <c r="G84" s="63">
        <f>SUM(G10:G83)</f>
        <v>181459362.79000002</v>
      </c>
      <c r="H84" s="63">
        <f>SUM(H10:H83)</f>
        <v>201726027.18000001</v>
      </c>
      <c r="I84" s="63">
        <f>SUM(I10:I83)</f>
        <v>297223724.94999999</v>
      </c>
      <c r="J84" s="63">
        <f>SUM(J10:J83)</f>
        <v>373825600.42000002</v>
      </c>
      <c r="K84" s="111">
        <f>SUM(K10:K83)</f>
        <v>676766596.24000001</v>
      </c>
    </row>
    <row r="85" spans="1:11" x14ac:dyDescent="0.25">
      <c r="A85" s="34"/>
      <c r="B85" s="34"/>
      <c r="C85" s="35"/>
      <c r="D85" s="48"/>
      <c r="E85" s="48"/>
      <c r="F85" s="48"/>
      <c r="G85" s="48"/>
      <c r="J85" s="71"/>
      <c r="K85" s="112"/>
    </row>
    <row r="86" spans="1:11" x14ac:dyDescent="0.25">
      <c r="A86" s="34"/>
      <c r="B86" s="34"/>
      <c r="C86" s="35"/>
      <c r="D86" s="48"/>
      <c r="E86" s="35"/>
      <c r="F86" s="35"/>
      <c r="G86" s="35"/>
      <c r="K86" s="113"/>
    </row>
    <row r="87" spans="1:11" x14ac:dyDescent="0.25">
      <c r="A87" s="34"/>
      <c r="B87" s="34"/>
      <c r="C87" s="35"/>
      <c r="D87" s="48"/>
      <c r="E87" s="35"/>
      <c r="F87" s="35"/>
      <c r="G87" s="35"/>
    </row>
    <row r="88" spans="1:11" x14ac:dyDescent="0.25">
      <c r="A88" s="34"/>
      <c r="B88" s="34"/>
      <c r="C88" s="35"/>
      <c r="D88" s="35"/>
      <c r="E88" s="35"/>
      <c r="F88" s="35"/>
      <c r="G88" s="35"/>
    </row>
    <row r="89" spans="1:11" x14ac:dyDescent="0.25">
      <c r="A89" s="34"/>
      <c r="B89" s="34"/>
      <c r="C89" s="35"/>
      <c r="D89" s="35"/>
      <c r="E89" s="35"/>
      <c r="F89" s="35"/>
      <c r="G89" s="35"/>
      <c r="K89" s="102"/>
    </row>
    <row r="90" spans="1:11" x14ac:dyDescent="0.25">
      <c r="A90" s="34"/>
      <c r="B90" s="34"/>
      <c r="C90" s="35"/>
      <c r="D90" s="35"/>
      <c r="E90" s="35"/>
      <c r="F90" s="35"/>
      <c r="G90" s="35"/>
    </row>
    <row r="91" spans="1:11" x14ac:dyDescent="0.25">
      <c r="A91" s="34"/>
      <c r="B91" s="34"/>
      <c r="C91" s="35"/>
      <c r="D91" s="35"/>
      <c r="E91" s="35"/>
      <c r="F91" s="35"/>
      <c r="G91" s="35"/>
    </row>
    <row r="92" spans="1:11" x14ac:dyDescent="0.25">
      <c r="B92" s="34"/>
    </row>
    <row r="93" spans="1:11" x14ac:dyDescent="0.25">
      <c r="A93" s="150" t="s">
        <v>217</v>
      </c>
      <c r="B93" s="150"/>
      <c r="G93" s="150" t="s">
        <v>218</v>
      </c>
      <c r="H93" s="150"/>
      <c r="I93" s="150"/>
    </row>
    <row r="94" spans="1:11" x14ac:dyDescent="0.25">
      <c r="B94" s="34"/>
    </row>
    <row r="95" spans="1:11" x14ac:dyDescent="0.25">
      <c r="A95" s="91"/>
    </row>
    <row r="96" spans="1:11" ht="18.75" x14ac:dyDescent="0.3">
      <c r="A96" s="151" t="s">
        <v>240</v>
      </c>
      <c r="B96" s="151"/>
      <c r="G96" s="151" t="s">
        <v>239</v>
      </c>
      <c r="H96" s="151"/>
      <c r="I96" s="151"/>
    </row>
    <row r="97" spans="1:9" x14ac:dyDescent="0.25">
      <c r="A97" s="150" t="s">
        <v>245</v>
      </c>
      <c r="B97" s="150"/>
      <c r="G97" s="150" t="s">
        <v>241</v>
      </c>
      <c r="H97" s="150"/>
      <c r="I97" s="150"/>
    </row>
    <row r="102" spans="1:9" x14ac:dyDescent="0.25">
      <c r="B102" s="91"/>
    </row>
    <row r="104" spans="1:9" x14ac:dyDescent="0.25">
      <c r="B104" s="91"/>
    </row>
    <row r="105" spans="1:9" x14ac:dyDescent="0.25">
      <c r="B105" s="92"/>
    </row>
  </sheetData>
  <mergeCells count="11">
    <mergeCell ref="A96:B96"/>
    <mergeCell ref="G96:I96"/>
    <mergeCell ref="A97:B97"/>
    <mergeCell ref="G97:I97"/>
    <mergeCell ref="A1:J1"/>
    <mergeCell ref="A2:J2"/>
    <mergeCell ref="A3:J3"/>
    <mergeCell ref="A4:J4"/>
    <mergeCell ref="A5:J5"/>
    <mergeCell ref="A93:B93"/>
    <mergeCell ref="G93:I93"/>
  </mergeCells>
  <pageMargins left="0.23622047244094491" right="0.23622047244094491" top="0.74803149606299213" bottom="0.39370078740157483" header="0.31496062992125984" footer="0.31496062992125984"/>
  <pageSetup scale="7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opLeftCell="A10" workbookViewId="0">
      <selection activeCell="C17" sqref="C17"/>
    </sheetView>
  </sheetViews>
  <sheetFormatPr baseColWidth="10" defaultRowHeight="15" x14ac:dyDescent="0.25"/>
  <cols>
    <col min="1" max="1" width="9.28515625" style="51" customWidth="1"/>
    <col min="2" max="2" width="55" style="51" customWidth="1"/>
    <col min="3" max="3" width="20.5703125" style="3" customWidth="1"/>
    <col min="4" max="4" width="20" style="10" customWidth="1"/>
    <col min="5" max="5" width="20.7109375" style="3" customWidth="1"/>
    <col min="6" max="6" width="20" style="4" customWidth="1"/>
    <col min="7" max="7" width="11.42578125" style="51"/>
    <col min="8" max="8" width="14.85546875" style="51" bestFit="1" customWidth="1"/>
    <col min="9" max="16384" width="11.42578125" style="51"/>
  </cols>
  <sheetData>
    <row r="1" spans="1:8" x14ac:dyDescent="0.25">
      <c r="A1" s="1"/>
      <c r="B1" s="1"/>
      <c r="C1" s="2"/>
      <c r="D1" s="11"/>
      <c r="E1" s="2"/>
      <c r="F1" s="1"/>
    </row>
    <row r="3" spans="1:8" x14ac:dyDescent="0.25">
      <c r="B3" s="52"/>
    </row>
    <row r="4" spans="1:8" x14ac:dyDescent="0.25">
      <c r="A4" s="5"/>
      <c r="B4" s="6"/>
      <c r="C4" s="7"/>
      <c r="D4" s="12"/>
      <c r="E4" s="51"/>
      <c r="F4" s="8"/>
    </row>
    <row r="5" spans="1:8" x14ac:dyDescent="0.25">
      <c r="A5" s="156" t="s">
        <v>0</v>
      </c>
      <c r="B5" s="157"/>
      <c r="C5" s="157"/>
      <c r="D5" s="157"/>
      <c r="E5" s="157"/>
      <c r="F5" s="157"/>
    </row>
    <row r="6" spans="1:8" ht="30" x14ac:dyDescent="0.25">
      <c r="A6" s="160" t="s">
        <v>1</v>
      </c>
      <c r="B6" s="161"/>
      <c r="C6" s="161"/>
      <c r="D6" s="161"/>
      <c r="E6" s="161"/>
      <c r="F6" s="161"/>
    </row>
    <row r="7" spans="1:8" x14ac:dyDescent="0.25">
      <c r="A7" s="156" t="s">
        <v>2</v>
      </c>
      <c r="B7" s="157"/>
      <c r="C7" s="157"/>
      <c r="D7" s="157"/>
      <c r="E7" s="157"/>
      <c r="F7" s="157"/>
      <c r="H7" s="60"/>
    </row>
    <row r="8" spans="1:8" x14ac:dyDescent="0.25">
      <c r="A8" s="156" t="s">
        <v>261</v>
      </c>
      <c r="B8" s="157"/>
      <c r="C8" s="157"/>
      <c r="D8" s="157"/>
      <c r="E8" s="157"/>
      <c r="F8" s="157"/>
    </row>
    <row r="9" spans="1:8" x14ac:dyDescent="0.25">
      <c r="A9" s="156" t="s">
        <v>3</v>
      </c>
      <c r="B9" s="157"/>
      <c r="C9" s="157"/>
      <c r="D9" s="157"/>
      <c r="E9" s="157"/>
      <c r="F9" s="157"/>
    </row>
    <row r="10" spans="1:8" x14ac:dyDescent="0.25">
      <c r="A10" s="156">
        <v>2023</v>
      </c>
      <c r="B10" s="157"/>
      <c r="C10" s="157"/>
      <c r="D10" s="157"/>
      <c r="E10" s="157"/>
      <c r="F10" s="157"/>
      <c r="H10" s="61"/>
    </row>
    <row r="11" spans="1:8" ht="19.5" x14ac:dyDescent="0.25">
      <c r="A11" s="13"/>
      <c r="B11" s="9"/>
      <c r="C11" s="14"/>
      <c r="D11" s="15"/>
      <c r="E11" s="14"/>
      <c r="F11" s="18"/>
    </row>
    <row r="12" spans="1:8" s="52" customFormat="1" ht="25.5" x14ac:dyDescent="0.25">
      <c r="A12" s="38" t="s">
        <v>123</v>
      </c>
      <c r="B12" s="39" t="s">
        <v>4</v>
      </c>
      <c r="C12" s="40" t="s">
        <v>5</v>
      </c>
      <c r="D12" s="41" t="s">
        <v>6</v>
      </c>
      <c r="E12" s="40" t="s">
        <v>7</v>
      </c>
      <c r="F12" s="42" t="s">
        <v>8</v>
      </c>
    </row>
    <row r="13" spans="1:8" s="52" customFormat="1" x14ac:dyDescent="0.25">
      <c r="A13" s="43" t="s">
        <v>9</v>
      </c>
      <c r="B13" s="44"/>
      <c r="C13" s="45">
        <f>SUM(C14:C88)</f>
        <v>2314294168</v>
      </c>
      <c r="D13" s="45">
        <f>SUM(D14:D88)</f>
        <v>1823939928.47</v>
      </c>
      <c r="E13" s="45">
        <f>SUM(E14:E88)</f>
        <v>3182405704.3620005</v>
      </c>
      <c r="F13" s="45">
        <f>SUM(F14:F88)</f>
        <v>955828392.10800028</v>
      </c>
    </row>
    <row r="14" spans="1:8" s="96" customFormat="1" x14ac:dyDescent="0.25">
      <c r="A14" s="144" t="s">
        <v>10</v>
      </c>
      <c r="B14" s="145" t="s">
        <v>11</v>
      </c>
      <c r="C14" s="146">
        <v>575230050</v>
      </c>
      <c r="D14" s="95">
        <v>0</v>
      </c>
      <c r="E14" s="147">
        <v>34915614.130000003</v>
      </c>
      <c r="F14" s="45">
        <f>C14+D14-E14</f>
        <v>540314435.87</v>
      </c>
    </row>
    <row r="15" spans="1:8" s="96" customFormat="1" x14ac:dyDescent="0.25">
      <c r="A15" s="148" t="s">
        <v>12</v>
      </c>
      <c r="B15" s="97" t="s">
        <v>231</v>
      </c>
      <c r="C15" s="95">
        <v>95646010</v>
      </c>
      <c r="D15" s="95">
        <v>0</v>
      </c>
      <c r="E15" s="95">
        <v>8470755</v>
      </c>
      <c r="F15" s="98">
        <f t="shared" ref="F15:F79" si="0">C15+D15-E15</f>
        <v>87175255</v>
      </c>
    </row>
    <row r="16" spans="1:8" s="96" customFormat="1" x14ac:dyDescent="0.25">
      <c r="A16" s="148" t="s">
        <v>13</v>
      </c>
      <c r="B16" s="97" t="s">
        <v>14</v>
      </c>
      <c r="C16" s="95">
        <v>1800000</v>
      </c>
      <c r="D16" s="95">
        <v>0</v>
      </c>
      <c r="E16" s="95">
        <v>50000</v>
      </c>
      <c r="F16" s="45">
        <f t="shared" si="0"/>
        <v>1750000</v>
      </c>
    </row>
    <row r="17" spans="1:7" s="96" customFormat="1" x14ac:dyDescent="0.25">
      <c r="A17" s="148" t="s">
        <v>15</v>
      </c>
      <c r="B17" s="97" t="s">
        <v>16</v>
      </c>
      <c r="C17" s="95">
        <v>53465050</v>
      </c>
      <c r="D17" s="95">
        <v>0</v>
      </c>
      <c r="E17" s="95">
        <v>0</v>
      </c>
      <c r="F17" s="45">
        <f t="shared" si="0"/>
        <v>53465050</v>
      </c>
    </row>
    <row r="18" spans="1:7" s="96" customFormat="1" x14ac:dyDescent="0.25">
      <c r="A18" s="148" t="s">
        <v>17</v>
      </c>
      <c r="B18" s="97" t="s">
        <v>18</v>
      </c>
      <c r="C18" s="95">
        <v>9900000</v>
      </c>
      <c r="D18" s="95">
        <v>0</v>
      </c>
      <c r="E18" s="95">
        <v>0</v>
      </c>
      <c r="F18" s="45">
        <f t="shared" si="0"/>
        <v>9900000</v>
      </c>
    </row>
    <row r="19" spans="1:7" s="96" customFormat="1" x14ac:dyDescent="0.25">
      <c r="A19" s="99" t="s">
        <v>19</v>
      </c>
      <c r="B19" s="97" t="s">
        <v>20</v>
      </c>
      <c r="C19" s="95">
        <v>34500000</v>
      </c>
      <c r="D19" s="95">
        <v>0</v>
      </c>
      <c r="E19" s="95">
        <v>2167050</v>
      </c>
      <c r="F19" s="45">
        <f t="shared" si="0"/>
        <v>32332950</v>
      </c>
    </row>
    <row r="20" spans="1:7" s="96" customFormat="1" x14ac:dyDescent="0.25">
      <c r="A20" s="99" t="s">
        <v>248</v>
      </c>
      <c r="B20" s="97" t="s">
        <v>249</v>
      </c>
      <c r="C20" s="95">
        <v>53230050</v>
      </c>
      <c r="D20" s="95">
        <v>0</v>
      </c>
      <c r="E20" s="95">
        <v>0</v>
      </c>
      <c r="F20" s="45">
        <f t="shared" si="0"/>
        <v>53230050</v>
      </c>
    </row>
    <row r="21" spans="1:7" s="96" customFormat="1" x14ac:dyDescent="0.25">
      <c r="A21" s="99" t="s">
        <v>21</v>
      </c>
      <c r="B21" s="97" t="s">
        <v>219</v>
      </c>
      <c r="C21" s="95">
        <v>5000000</v>
      </c>
      <c r="D21" s="95">
        <v>0</v>
      </c>
      <c r="E21" s="95">
        <v>0</v>
      </c>
      <c r="F21" s="45">
        <f t="shared" si="0"/>
        <v>5000000</v>
      </c>
      <c r="G21" s="100"/>
    </row>
    <row r="22" spans="1:7" s="96" customFormat="1" x14ac:dyDescent="0.25">
      <c r="A22" s="99" t="s">
        <v>259</v>
      </c>
      <c r="B22" s="97" t="s">
        <v>260</v>
      </c>
      <c r="C22" s="95">
        <v>42584040</v>
      </c>
      <c r="D22" s="95">
        <v>0</v>
      </c>
      <c r="E22" s="95">
        <v>0</v>
      </c>
      <c r="F22" s="45">
        <f t="shared" si="0"/>
        <v>42584040</v>
      </c>
      <c r="G22" s="100"/>
    </row>
    <row r="23" spans="1:7" s="96" customFormat="1" x14ac:dyDescent="0.25">
      <c r="A23" s="99" t="s">
        <v>127</v>
      </c>
      <c r="B23" s="97" t="s">
        <v>22</v>
      </c>
      <c r="C23" s="95">
        <v>100000</v>
      </c>
      <c r="D23" s="95">
        <v>0</v>
      </c>
      <c r="E23" s="95">
        <v>0</v>
      </c>
      <c r="F23" s="45">
        <f t="shared" si="0"/>
        <v>100000</v>
      </c>
      <c r="G23" s="100"/>
    </row>
    <row r="24" spans="1:7" s="96" customFormat="1" x14ac:dyDescent="0.25">
      <c r="A24" s="99" t="s">
        <v>23</v>
      </c>
      <c r="B24" s="97" t="s">
        <v>24</v>
      </c>
      <c r="C24" s="95">
        <v>41380785</v>
      </c>
      <c r="D24" s="95">
        <v>0</v>
      </c>
      <c r="E24" s="95">
        <v>2719652.77</v>
      </c>
      <c r="F24" s="45">
        <f t="shared" si="0"/>
        <v>38661132.229999997</v>
      </c>
      <c r="G24" s="100"/>
    </row>
    <row r="25" spans="1:7" s="96" customFormat="1" x14ac:dyDescent="0.25">
      <c r="A25" s="99" t="s">
        <v>25</v>
      </c>
      <c r="B25" s="149" t="s">
        <v>26</v>
      </c>
      <c r="C25" s="95">
        <v>41439150</v>
      </c>
      <c r="D25" s="95">
        <v>0</v>
      </c>
      <c r="E25" s="95">
        <v>2728982.21</v>
      </c>
      <c r="F25" s="45">
        <f t="shared" si="0"/>
        <v>38710167.789999999</v>
      </c>
      <c r="G25" s="100"/>
    </row>
    <row r="26" spans="1:7" s="96" customFormat="1" x14ac:dyDescent="0.25">
      <c r="A26" s="99" t="s">
        <v>27</v>
      </c>
      <c r="B26" s="97" t="s">
        <v>28</v>
      </c>
      <c r="C26" s="95">
        <v>750000</v>
      </c>
      <c r="D26" s="95">
        <v>0</v>
      </c>
      <c r="E26" s="95">
        <v>428694.58</v>
      </c>
      <c r="F26" s="45">
        <f t="shared" si="0"/>
        <v>321305.42</v>
      </c>
      <c r="G26" s="100"/>
    </row>
    <row r="27" spans="1:7" s="96" customFormat="1" x14ac:dyDescent="0.25">
      <c r="A27" s="99" t="s">
        <v>29</v>
      </c>
      <c r="B27" s="97" t="s">
        <v>30</v>
      </c>
      <c r="C27" s="95">
        <v>200000</v>
      </c>
      <c r="D27" s="95">
        <v>0</v>
      </c>
      <c r="E27" s="95">
        <v>0</v>
      </c>
      <c r="F27" s="45">
        <f t="shared" si="0"/>
        <v>200000</v>
      </c>
      <c r="G27" s="100"/>
    </row>
    <row r="28" spans="1:7" s="96" customFormat="1" x14ac:dyDescent="0.25">
      <c r="A28" s="99" t="s">
        <v>31</v>
      </c>
      <c r="B28" s="97" t="s">
        <v>32</v>
      </c>
      <c r="C28" s="95">
        <v>10000000</v>
      </c>
      <c r="D28" s="95">
        <v>0</v>
      </c>
      <c r="E28" s="95">
        <v>593504.59</v>
      </c>
      <c r="F28" s="45">
        <f t="shared" si="0"/>
        <v>9406495.4100000001</v>
      </c>
      <c r="G28" s="100"/>
    </row>
    <row r="29" spans="1:7" s="96" customFormat="1" x14ac:dyDescent="0.25">
      <c r="A29" s="99" t="s">
        <v>33</v>
      </c>
      <c r="B29" s="97" t="s">
        <v>216</v>
      </c>
      <c r="C29" s="95">
        <v>12000000</v>
      </c>
      <c r="D29" s="95">
        <v>0</v>
      </c>
      <c r="E29" s="95">
        <v>408914.56</v>
      </c>
      <c r="F29" s="45">
        <f t="shared" si="0"/>
        <v>11591085.439999999</v>
      </c>
      <c r="G29" s="100"/>
    </row>
    <row r="30" spans="1:7" s="96" customFormat="1" x14ac:dyDescent="0.25">
      <c r="A30" s="99" t="s">
        <v>34</v>
      </c>
      <c r="B30" s="97" t="s">
        <v>35</v>
      </c>
      <c r="C30" s="95">
        <v>20000000</v>
      </c>
      <c r="D30" s="95">
        <v>0</v>
      </c>
      <c r="E30" s="95">
        <v>1634533.46</v>
      </c>
      <c r="F30" s="45">
        <f t="shared" si="0"/>
        <v>18365466.539999999</v>
      </c>
      <c r="G30" s="100"/>
    </row>
    <row r="31" spans="1:7" s="96" customFormat="1" x14ac:dyDescent="0.25">
      <c r="A31" s="99" t="s">
        <v>36</v>
      </c>
      <c r="B31" s="97" t="s">
        <v>37</v>
      </c>
      <c r="C31" s="95">
        <v>800000</v>
      </c>
      <c r="D31" s="95">
        <v>0</v>
      </c>
      <c r="E31" s="95">
        <v>45313</v>
      </c>
      <c r="F31" s="45">
        <f t="shared" si="0"/>
        <v>754687</v>
      </c>
      <c r="G31" s="100"/>
    </row>
    <row r="32" spans="1:7" s="96" customFormat="1" x14ac:dyDescent="0.25">
      <c r="A32" s="99" t="s">
        <v>38</v>
      </c>
      <c r="B32" s="97" t="s">
        <v>39</v>
      </c>
      <c r="C32" s="95">
        <v>650000</v>
      </c>
      <c r="D32" s="95">
        <v>1500000</v>
      </c>
      <c r="E32" s="95">
        <v>1058680</v>
      </c>
      <c r="F32" s="45">
        <f t="shared" si="0"/>
        <v>1091320</v>
      </c>
      <c r="G32" s="100"/>
    </row>
    <row r="33" spans="1:7" s="96" customFormat="1" x14ac:dyDescent="0.25">
      <c r="A33" s="99" t="s">
        <v>40</v>
      </c>
      <c r="B33" s="97" t="s">
        <v>41</v>
      </c>
      <c r="C33" s="95">
        <v>1706012</v>
      </c>
      <c r="D33" s="95">
        <v>-853006</v>
      </c>
      <c r="E33" s="95">
        <v>792177.17</v>
      </c>
      <c r="F33" s="45">
        <f t="shared" si="0"/>
        <v>60828.829999999958</v>
      </c>
      <c r="G33" s="100"/>
    </row>
    <row r="34" spans="1:7" s="96" customFormat="1" x14ac:dyDescent="0.25">
      <c r="A34" s="99" t="s">
        <v>42</v>
      </c>
      <c r="B34" s="97" t="s">
        <v>226</v>
      </c>
      <c r="C34" s="95">
        <v>5990000</v>
      </c>
      <c r="D34" s="95">
        <v>-2081142.8</v>
      </c>
      <c r="E34" s="95">
        <v>3766411.6</v>
      </c>
      <c r="F34" s="45">
        <f t="shared" si="0"/>
        <v>142445.60000000009</v>
      </c>
      <c r="G34" s="100"/>
    </row>
    <row r="35" spans="1:7" s="96" customFormat="1" x14ac:dyDescent="0.25">
      <c r="A35" s="99" t="s">
        <v>43</v>
      </c>
      <c r="B35" s="97" t="s">
        <v>44</v>
      </c>
      <c r="C35" s="95">
        <v>2199991</v>
      </c>
      <c r="D35" s="95">
        <v>-634991</v>
      </c>
      <c r="E35" s="95">
        <v>1363432.5</v>
      </c>
      <c r="F35" s="45">
        <f t="shared" si="0"/>
        <v>201567.5</v>
      </c>
      <c r="G35" s="100"/>
    </row>
    <row r="36" spans="1:7" s="96" customFormat="1" x14ac:dyDescent="0.25">
      <c r="A36" s="99" t="s">
        <v>45</v>
      </c>
      <c r="B36" s="97" t="s">
        <v>214</v>
      </c>
      <c r="C36" s="95">
        <v>100000</v>
      </c>
      <c r="D36" s="95">
        <v>-50000</v>
      </c>
      <c r="E36" s="95">
        <v>19854</v>
      </c>
      <c r="F36" s="45">
        <f t="shared" si="0"/>
        <v>30146</v>
      </c>
      <c r="G36" s="100"/>
    </row>
    <row r="37" spans="1:7" s="96" customFormat="1" x14ac:dyDescent="0.25">
      <c r="A37" s="99" t="s">
        <v>46</v>
      </c>
      <c r="B37" s="97" t="s">
        <v>47</v>
      </c>
      <c r="C37" s="95">
        <v>3372000</v>
      </c>
      <c r="D37" s="95">
        <v>-2200000</v>
      </c>
      <c r="E37" s="95">
        <v>995907.9</v>
      </c>
      <c r="F37" s="45">
        <f t="shared" si="0"/>
        <v>176092.09999999998</v>
      </c>
      <c r="G37" s="100"/>
    </row>
    <row r="38" spans="1:7" s="96" customFormat="1" x14ac:dyDescent="0.25">
      <c r="A38" s="99" t="s">
        <v>48</v>
      </c>
      <c r="B38" s="97" t="s">
        <v>49</v>
      </c>
      <c r="C38" s="95">
        <v>850000</v>
      </c>
      <c r="D38" s="95">
        <v>-325770</v>
      </c>
      <c r="E38" s="95">
        <v>521440</v>
      </c>
      <c r="F38" s="45">
        <f t="shared" si="0"/>
        <v>2790</v>
      </c>
    </row>
    <row r="39" spans="1:7" s="96" customFormat="1" x14ac:dyDescent="0.25">
      <c r="A39" s="99" t="s">
        <v>50</v>
      </c>
      <c r="B39" s="97" t="s">
        <v>124</v>
      </c>
      <c r="C39" s="95">
        <v>3637112</v>
      </c>
      <c r="D39" s="95">
        <v>8800000</v>
      </c>
      <c r="E39" s="95">
        <v>11882799.232000001</v>
      </c>
      <c r="F39" s="45">
        <f t="shared" si="0"/>
        <v>554312.76799999923</v>
      </c>
    </row>
    <row r="40" spans="1:7" s="96" customFormat="1" x14ac:dyDescent="0.25">
      <c r="A40" s="99" t="s">
        <v>254</v>
      </c>
      <c r="B40" s="97" t="s">
        <v>255</v>
      </c>
      <c r="C40" s="95">
        <v>0</v>
      </c>
      <c r="D40" s="95">
        <v>29925</v>
      </c>
      <c r="E40" s="95">
        <v>29924.799999999999</v>
      </c>
      <c r="F40" s="45">
        <f t="shared" si="0"/>
        <v>0.2000000000007276</v>
      </c>
    </row>
    <row r="41" spans="1:7" s="96" customFormat="1" x14ac:dyDescent="0.25">
      <c r="A41" s="99" t="s">
        <v>51</v>
      </c>
      <c r="B41" s="97" t="s">
        <v>52</v>
      </c>
      <c r="C41" s="95">
        <v>2500000</v>
      </c>
      <c r="D41" s="95">
        <v>-2073450</v>
      </c>
      <c r="E41" s="95">
        <v>6500</v>
      </c>
      <c r="F41" s="45">
        <f t="shared" si="0"/>
        <v>420050</v>
      </c>
    </row>
    <row r="42" spans="1:7" s="96" customFormat="1" x14ac:dyDescent="0.25">
      <c r="A42" s="99" t="s">
        <v>224</v>
      </c>
      <c r="B42" s="97" t="s">
        <v>227</v>
      </c>
      <c r="C42" s="95">
        <v>1300000</v>
      </c>
      <c r="D42" s="95">
        <v>-720000</v>
      </c>
      <c r="E42" s="95">
        <v>559128</v>
      </c>
      <c r="F42" s="45">
        <f t="shared" si="0"/>
        <v>20872</v>
      </c>
    </row>
    <row r="43" spans="1:7" s="96" customFormat="1" x14ac:dyDescent="0.25">
      <c r="A43" s="99" t="s">
        <v>53</v>
      </c>
      <c r="B43" s="97" t="s">
        <v>54</v>
      </c>
      <c r="C43" s="95">
        <v>3464197</v>
      </c>
      <c r="D43" s="95">
        <v>-1722895</v>
      </c>
      <c r="E43" s="95">
        <v>249833.14</v>
      </c>
      <c r="F43" s="45">
        <f t="shared" si="0"/>
        <v>1491468.8599999999</v>
      </c>
    </row>
    <row r="44" spans="1:7" s="96" customFormat="1" x14ac:dyDescent="0.25">
      <c r="A44" s="99" t="s">
        <v>55</v>
      </c>
      <c r="B44" s="97" t="s">
        <v>56</v>
      </c>
      <c r="C44" s="95">
        <v>2035803</v>
      </c>
      <c r="D44" s="95">
        <v>1000000</v>
      </c>
      <c r="E44" s="95">
        <v>3427271.82</v>
      </c>
      <c r="F44" s="45">
        <f t="shared" si="0"/>
        <v>-391468.81999999983</v>
      </c>
    </row>
    <row r="45" spans="1:7" s="96" customFormat="1" x14ac:dyDescent="0.25">
      <c r="A45" s="99" t="s">
        <v>57</v>
      </c>
      <c r="B45" s="97" t="s">
        <v>225</v>
      </c>
      <c r="C45" s="95">
        <v>10500000</v>
      </c>
      <c r="D45" s="95">
        <v>22322224</v>
      </c>
      <c r="E45" s="95">
        <v>29791458.77</v>
      </c>
      <c r="F45" s="45">
        <f t="shared" si="0"/>
        <v>3030765.2300000004</v>
      </c>
    </row>
    <row r="46" spans="1:7" s="96" customFormat="1" x14ac:dyDescent="0.25">
      <c r="A46" s="99" t="s">
        <v>58</v>
      </c>
      <c r="B46" s="97" t="s">
        <v>59</v>
      </c>
      <c r="C46" s="95">
        <v>11500000</v>
      </c>
      <c r="D46" s="95">
        <v>-9941000</v>
      </c>
      <c r="E46" s="95">
        <v>1599236.4</v>
      </c>
      <c r="F46" s="45">
        <f t="shared" si="0"/>
        <v>-40236.399999999907</v>
      </c>
    </row>
    <row r="47" spans="1:7" s="96" customFormat="1" x14ac:dyDescent="0.25">
      <c r="A47" s="99" t="s">
        <v>60</v>
      </c>
      <c r="B47" s="97" t="s">
        <v>244</v>
      </c>
      <c r="C47" s="95">
        <v>150000</v>
      </c>
      <c r="D47" s="95">
        <v>-55000</v>
      </c>
      <c r="E47" s="95">
        <v>8845.4699999999993</v>
      </c>
      <c r="F47" s="45">
        <f t="shared" si="0"/>
        <v>86154.53</v>
      </c>
    </row>
    <row r="48" spans="1:7" s="96" customFormat="1" x14ac:dyDescent="0.25">
      <c r="A48" s="99" t="s">
        <v>61</v>
      </c>
      <c r="B48" s="97" t="s">
        <v>62</v>
      </c>
      <c r="C48" s="95">
        <v>7620000</v>
      </c>
      <c r="D48" s="95">
        <v>-6058280.9000000004</v>
      </c>
      <c r="E48" s="95">
        <v>1278759.1000000001</v>
      </c>
      <c r="F48" s="45">
        <f t="shared" si="0"/>
        <v>282959.99999999953</v>
      </c>
    </row>
    <row r="49" spans="1:6" s="96" customFormat="1" x14ac:dyDescent="0.25">
      <c r="A49" s="99" t="s">
        <v>63</v>
      </c>
      <c r="B49" s="97" t="s">
        <v>228</v>
      </c>
      <c r="C49" s="95">
        <v>200000</v>
      </c>
      <c r="D49" s="95">
        <v>-200000</v>
      </c>
      <c r="E49" s="95">
        <v>0</v>
      </c>
      <c r="F49" s="45">
        <f t="shared" si="0"/>
        <v>0</v>
      </c>
    </row>
    <row r="50" spans="1:6" s="96" customFormat="1" x14ac:dyDescent="0.25">
      <c r="A50" s="99" t="s">
        <v>64</v>
      </c>
      <c r="B50" s="97" t="s">
        <v>125</v>
      </c>
      <c r="C50" s="95">
        <v>7300000</v>
      </c>
      <c r="D50" s="95">
        <v>-2725362</v>
      </c>
      <c r="E50" s="95">
        <v>4686805</v>
      </c>
      <c r="F50" s="45">
        <f t="shared" si="0"/>
        <v>-112167</v>
      </c>
    </row>
    <row r="51" spans="1:6" s="101" customFormat="1" x14ac:dyDescent="0.25">
      <c r="A51" s="99" t="s">
        <v>65</v>
      </c>
      <c r="B51" s="97" t="s">
        <v>66</v>
      </c>
      <c r="C51" s="95">
        <v>130000</v>
      </c>
      <c r="D51" s="95">
        <v>-50000</v>
      </c>
      <c r="E51" s="95">
        <v>4586.8900000000003</v>
      </c>
      <c r="F51" s="98">
        <f t="shared" si="0"/>
        <v>75413.11</v>
      </c>
    </row>
    <row r="52" spans="1:6" s="96" customFormat="1" x14ac:dyDescent="0.25">
      <c r="A52" s="99" t="s">
        <v>67</v>
      </c>
      <c r="B52" s="97" t="s">
        <v>68</v>
      </c>
      <c r="C52" s="95">
        <v>1104518413</v>
      </c>
      <c r="D52" s="95">
        <v>1732060524.0899999</v>
      </c>
      <c r="E52" s="95">
        <v>2836511203.6599998</v>
      </c>
      <c r="F52" s="45">
        <f t="shared" si="0"/>
        <v>67733.430000305176</v>
      </c>
    </row>
    <row r="53" spans="1:6" s="96" customFormat="1" x14ac:dyDescent="0.25">
      <c r="A53" s="99" t="s">
        <v>69</v>
      </c>
      <c r="B53" s="97" t="s">
        <v>70</v>
      </c>
      <c r="C53" s="95">
        <v>118424</v>
      </c>
      <c r="D53" s="95">
        <v>60000</v>
      </c>
      <c r="E53" s="95">
        <v>113551.3</v>
      </c>
      <c r="F53" s="45">
        <f t="shared" si="0"/>
        <v>64872.7</v>
      </c>
    </row>
    <row r="54" spans="1:6" s="96" customFormat="1" x14ac:dyDescent="0.25">
      <c r="A54" s="99" t="s">
        <v>71</v>
      </c>
      <c r="B54" s="97" t="s">
        <v>72</v>
      </c>
      <c r="C54" s="95">
        <v>230000</v>
      </c>
      <c r="D54" s="95">
        <v>-112101</v>
      </c>
      <c r="E54" s="95">
        <v>104384.23</v>
      </c>
      <c r="F54" s="45">
        <f t="shared" si="0"/>
        <v>13514.770000000004</v>
      </c>
    </row>
    <row r="55" spans="1:6" s="96" customFormat="1" x14ac:dyDescent="0.25">
      <c r="A55" s="99" t="s">
        <v>73</v>
      </c>
      <c r="B55" s="97" t="s">
        <v>242</v>
      </c>
      <c r="C55" s="95">
        <v>510000</v>
      </c>
      <c r="D55" s="95">
        <v>-485000</v>
      </c>
      <c r="E55" s="95">
        <v>1900.01</v>
      </c>
      <c r="F55" s="45">
        <f t="shared" si="0"/>
        <v>23099.99</v>
      </c>
    </row>
    <row r="56" spans="1:6" s="96" customFormat="1" x14ac:dyDescent="0.25">
      <c r="A56" s="99" t="s">
        <v>74</v>
      </c>
      <c r="B56" s="97" t="s">
        <v>75</v>
      </c>
      <c r="C56" s="95">
        <v>100000</v>
      </c>
      <c r="D56" s="95">
        <v>-50000</v>
      </c>
      <c r="E56" s="95">
        <v>15332.4</v>
      </c>
      <c r="F56" s="45">
        <f t="shared" si="0"/>
        <v>34667.599999999999</v>
      </c>
    </row>
    <row r="57" spans="1:6" s="96" customFormat="1" x14ac:dyDescent="0.25">
      <c r="A57" s="99" t="s">
        <v>76</v>
      </c>
      <c r="B57" s="97" t="s">
        <v>222</v>
      </c>
      <c r="C57" s="95">
        <v>1500000</v>
      </c>
      <c r="D57" s="95">
        <v>-450000</v>
      </c>
      <c r="E57" s="95">
        <v>998119.52</v>
      </c>
      <c r="F57" s="45">
        <f t="shared" si="0"/>
        <v>51880.479999999981</v>
      </c>
    </row>
    <row r="58" spans="1:6" s="96" customFormat="1" x14ac:dyDescent="0.25">
      <c r="A58" s="99" t="s">
        <v>77</v>
      </c>
      <c r="B58" s="97" t="s">
        <v>78</v>
      </c>
      <c r="C58" s="95">
        <v>2700000</v>
      </c>
      <c r="D58" s="95">
        <v>-2387770</v>
      </c>
      <c r="E58" s="95">
        <v>242152.47</v>
      </c>
      <c r="F58" s="45">
        <f t="shared" si="0"/>
        <v>70077.53</v>
      </c>
    </row>
    <row r="59" spans="1:6" s="96" customFormat="1" x14ac:dyDescent="0.25">
      <c r="A59" s="99" t="s">
        <v>79</v>
      </c>
      <c r="B59" s="97" t="s">
        <v>232</v>
      </c>
      <c r="C59" s="95">
        <v>10519663</v>
      </c>
      <c r="D59" s="95">
        <v>-10315000</v>
      </c>
      <c r="E59" s="95">
        <v>203597.35</v>
      </c>
      <c r="F59" s="45">
        <f t="shared" si="0"/>
        <v>1065.6499999999942</v>
      </c>
    </row>
    <row r="60" spans="1:6" s="96" customFormat="1" x14ac:dyDescent="0.25">
      <c r="A60" s="99" t="s">
        <v>80</v>
      </c>
      <c r="B60" s="97" t="s">
        <v>81</v>
      </c>
      <c r="C60" s="95">
        <v>3300000</v>
      </c>
      <c r="D60" s="95">
        <v>-2550000</v>
      </c>
      <c r="E60" s="95">
        <v>738610.38</v>
      </c>
      <c r="F60" s="45">
        <f t="shared" si="0"/>
        <v>11389.619999999995</v>
      </c>
    </row>
    <row r="61" spans="1:6" s="96" customFormat="1" x14ac:dyDescent="0.25">
      <c r="A61" s="99" t="s">
        <v>82</v>
      </c>
      <c r="B61" s="97" t="s">
        <v>83</v>
      </c>
      <c r="C61" s="95">
        <v>1000000</v>
      </c>
      <c r="D61" s="95">
        <v>-1000000</v>
      </c>
      <c r="E61" s="95">
        <v>0</v>
      </c>
      <c r="F61" s="45">
        <f t="shared" si="0"/>
        <v>0</v>
      </c>
    </row>
    <row r="62" spans="1:6" s="96" customFormat="1" x14ac:dyDescent="0.25">
      <c r="A62" s="99" t="s">
        <v>84</v>
      </c>
      <c r="B62" s="97" t="s">
        <v>85</v>
      </c>
      <c r="C62" s="95">
        <v>160942</v>
      </c>
      <c r="D62" s="95">
        <v>-158542</v>
      </c>
      <c r="E62" s="95">
        <v>826</v>
      </c>
      <c r="F62" s="45">
        <f t="shared" si="0"/>
        <v>1574</v>
      </c>
    </row>
    <row r="63" spans="1:6" s="96" customFormat="1" x14ac:dyDescent="0.25">
      <c r="A63" s="99" t="s">
        <v>233</v>
      </c>
      <c r="B63" s="97" t="s">
        <v>234</v>
      </c>
      <c r="C63" s="95">
        <v>50000</v>
      </c>
      <c r="D63" s="95">
        <v>-50000</v>
      </c>
      <c r="E63" s="95">
        <v>0</v>
      </c>
      <c r="F63" s="45">
        <f t="shared" si="0"/>
        <v>0</v>
      </c>
    </row>
    <row r="64" spans="1:6" s="96" customFormat="1" x14ac:dyDescent="0.25">
      <c r="A64" s="99" t="s">
        <v>86</v>
      </c>
      <c r="B64" s="97" t="s">
        <v>87</v>
      </c>
      <c r="C64" s="95">
        <v>4000000</v>
      </c>
      <c r="D64" s="95">
        <v>160512</v>
      </c>
      <c r="E64" s="95">
        <v>4312300.46</v>
      </c>
      <c r="F64" s="45">
        <f t="shared" si="0"/>
        <v>-151788.45999999996</v>
      </c>
    </row>
    <row r="65" spans="1:6" s="96" customFormat="1" x14ac:dyDescent="0.25">
      <c r="A65" s="99" t="s">
        <v>88</v>
      </c>
      <c r="B65" s="97" t="s">
        <v>89</v>
      </c>
      <c r="C65" s="95">
        <v>1600000</v>
      </c>
      <c r="D65" s="95">
        <v>-1414289.28</v>
      </c>
      <c r="E65" s="95">
        <v>155675.96</v>
      </c>
      <c r="F65" s="45">
        <f t="shared" si="0"/>
        <v>30034.75999999998</v>
      </c>
    </row>
    <row r="66" spans="1:6" s="96" customFormat="1" x14ac:dyDescent="0.25">
      <c r="A66" s="99" t="s">
        <v>90</v>
      </c>
      <c r="B66" s="97" t="s">
        <v>235</v>
      </c>
      <c r="C66" s="95">
        <v>24583034</v>
      </c>
      <c r="D66" s="95">
        <v>-17689672.100000001</v>
      </c>
      <c r="E66" s="95">
        <v>5970681.71</v>
      </c>
      <c r="F66" s="45">
        <f t="shared" si="0"/>
        <v>922680.18999999855</v>
      </c>
    </row>
    <row r="67" spans="1:6" s="96" customFormat="1" x14ac:dyDescent="0.25">
      <c r="A67" s="99" t="s">
        <v>91</v>
      </c>
      <c r="B67" s="97" t="s">
        <v>92</v>
      </c>
      <c r="C67" s="95">
        <v>200000</v>
      </c>
      <c r="D67" s="95">
        <v>-128000</v>
      </c>
      <c r="E67" s="95">
        <v>59563.78</v>
      </c>
      <c r="F67" s="45">
        <f t="shared" si="0"/>
        <v>12436.220000000001</v>
      </c>
    </row>
    <row r="68" spans="1:6" s="96" customFormat="1" x14ac:dyDescent="0.25">
      <c r="A68" s="99" t="s">
        <v>93</v>
      </c>
      <c r="B68" s="97" t="s">
        <v>94</v>
      </c>
      <c r="C68" s="95">
        <v>190000</v>
      </c>
      <c r="D68" s="95">
        <v>-75000</v>
      </c>
      <c r="E68" s="95">
        <v>45103.26</v>
      </c>
      <c r="F68" s="45">
        <f t="shared" si="0"/>
        <v>69896.739999999991</v>
      </c>
    </row>
    <row r="69" spans="1:6" s="96" customFormat="1" x14ac:dyDescent="0.25">
      <c r="A69" s="99" t="s">
        <v>95</v>
      </c>
      <c r="B69" s="97" t="s">
        <v>96</v>
      </c>
      <c r="C69" s="95">
        <v>4050000</v>
      </c>
      <c r="D69" s="95">
        <v>-66890</v>
      </c>
      <c r="E69" s="95">
        <v>2726620.6</v>
      </c>
      <c r="F69" s="45">
        <f t="shared" si="0"/>
        <v>1256489.3999999999</v>
      </c>
    </row>
    <row r="70" spans="1:6" s="96" customFormat="1" x14ac:dyDescent="0.25">
      <c r="A70" s="99" t="s">
        <v>97</v>
      </c>
      <c r="B70" s="97" t="s">
        <v>98</v>
      </c>
      <c r="C70" s="95">
        <v>15000</v>
      </c>
      <c r="D70" s="95">
        <v>123000</v>
      </c>
      <c r="E70" s="95">
        <v>20434.2</v>
      </c>
      <c r="F70" s="45">
        <f t="shared" si="0"/>
        <v>117565.8</v>
      </c>
    </row>
    <row r="71" spans="1:6" s="96" customFormat="1" x14ac:dyDescent="0.25">
      <c r="A71" s="99" t="s">
        <v>99</v>
      </c>
      <c r="B71" s="97" t="s">
        <v>100</v>
      </c>
      <c r="C71" s="95">
        <v>37861161</v>
      </c>
      <c r="D71" s="95">
        <v>8004042.1900000004</v>
      </c>
      <c r="E71" s="95">
        <v>45540436.259999998</v>
      </c>
      <c r="F71" s="45">
        <f t="shared" si="0"/>
        <v>324766.9299999997</v>
      </c>
    </row>
    <row r="72" spans="1:6" s="96" customFormat="1" x14ac:dyDescent="0.25">
      <c r="A72" s="99" t="s">
        <v>101</v>
      </c>
      <c r="B72" s="97" t="s">
        <v>102</v>
      </c>
      <c r="C72" s="95">
        <v>1715000</v>
      </c>
      <c r="D72" s="95">
        <v>-505565</v>
      </c>
      <c r="E72" s="95">
        <v>759496.89</v>
      </c>
      <c r="F72" s="45">
        <f t="shared" si="0"/>
        <v>449938.11</v>
      </c>
    </row>
    <row r="73" spans="1:6" s="96" customFormat="1" x14ac:dyDescent="0.25">
      <c r="A73" s="99" t="s">
        <v>103</v>
      </c>
      <c r="B73" s="97" t="s">
        <v>238</v>
      </c>
      <c r="C73" s="95">
        <v>7000000</v>
      </c>
      <c r="D73" s="95">
        <v>-5928514</v>
      </c>
      <c r="E73" s="95">
        <v>2109609.2999999998</v>
      </c>
      <c r="F73" s="45">
        <f t="shared" si="0"/>
        <v>-1038123.2999999998</v>
      </c>
    </row>
    <row r="74" spans="1:6" s="96" customFormat="1" x14ac:dyDescent="0.25">
      <c r="A74" s="99" t="s">
        <v>104</v>
      </c>
      <c r="B74" s="97" t="s">
        <v>105</v>
      </c>
      <c r="C74" s="95">
        <v>6400000</v>
      </c>
      <c r="D74" s="95">
        <v>-3225500</v>
      </c>
      <c r="E74" s="95">
        <v>1377016.24</v>
      </c>
      <c r="F74" s="45">
        <f t="shared" si="0"/>
        <v>1797483.76</v>
      </c>
    </row>
    <row r="75" spans="1:6" s="96" customFormat="1" x14ac:dyDescent="0.25">
      <c r="A75" s="99" t="s">
        <v>106</v>
      </c>
      <c r="B75" s="97" t="s">
        <v>126</v>
      </c>
      <c r="C75" s="95">
        <v>1600000</v>
      </c>
      <c r="D75" s="95">
        <v>-1400000</v>
      </c>
      <c r="E75" s="95">
        <v>811580.47</v>
      </c>
      <c r="F75" s="45">
        <f t="shared" si="0"/>
        <v>-611580.47</v>
      </c>
    </row>
    <row r="76" spans="1:6" s="96" customFormat="1" x14ac:dyDescent="0.25">
      <c r="A76" s="99" t="s">
        <v>107</v>
      </c>
      <c r="B76" s="97" t="s">
        <v>108</v>
      </c>
      <c r="C76" s="95">
        <v>15700000</v>
      </c>
      <c r="D76" s="95">
        <v>90851932</v>
      </c>
      <c r="E76" s="95">
        <v>106324848.06</v>
      </c>
      <c r="F76" s="45">
        <f t="shared" si="0"/>
        <v>227083.93999999762</v>
      </c>
    </row>
    <row r="77" spans="1:6" s="96" customFormat="1" x14ac:dyDescent="0.25">
      <c r="A77" s="99" t="s">
        <v>109</v>
      </c>
      <c r="B77" s="97" t="s">
        <v>110</v>
      </c>
      <c r="C77" s="95">
        <v>4000000</v>
      </c>
      <c r="D77" s="95">
        <v>-2900292</v>
      </c>
      <c r="E77" s="95">
        <v>869935.65</v>
      </c>
      <c r="F77" s="45">
        <f t="shared" si="0"/>
        <v>229772.34999999998</v>
      </c>
    </row>
    <row r="78" spans="1:6" s="96" customFormat="1" x14ac:dyDescent="0.25">
      <c r="A78" s="99" t="s">
        <v>111</v>
      </c>
      <c r="B78" s="97" t="s">
        <v>215</v>
      </c>
      <c r="C78" s="95">
        <v>6000000</v>
      </c>
      <c r="D78" s="95">
        <v>-4244814.41</v>
      </c>
      <c r="E78" s="95">
        <v>1710534.26</v>
      </c>
      <c r="F78" s="45">
        <f t="shared" si="0"/>
        <v>44651.329999999842</v>
      </c>
    </row>
    <row r="79" spans="1:6" s="96" customFormat="1" x14ac:dyDescent="0.25">
      <c r="A79" s="99" t="s">
        <v>112</v>
      </c>
      <c r="B79" s="97" t="s">
        <v>223</v>
      </c>
      <c r="C79" s="95">
        <v>3162281</v>
      </c>
      <c r="D79" s="95">
        <v>2378898.69</v>
      </c>
      <c r="E79" s="95">
        <v>5309820.26</v>
      </c>
      <c r="F79" s="45">
        <f t="shared" si="0"/>
        <v>231359.4299999997</v>
      </c>
    </row>
    <row r="80" spans="1:6" s="96" customFormat="1" x14ac:dyDescent="0.25">
      <c r="A80" s="99" t="s">
        <v>113</v>
      </c>
      <c r="B80" s="97" t="s">
        <v>114</v>
      </c>
      <c r="C80" s="95">
        <v>2500000</v>
      </c>
      <c r="D80" s="95">
        <v>12563624</v>
      </c>
      <c r="E80" s="95">
        <v>15063624</v>
      </c>
      <c r="F80" s="45">
        <f t="shared" ref="F80:F88" si="1">C80+D80-E80</f>
        <v>0</v>
      </c>
    </row>
    <row r="81" spans="1:9" s="96" customFormat="1" x14ac:dyDescent="0.25">
      <c r="A81" s="99" t="s">
        <v>115</v>
      </c>
      <c r="B81" s="97" t="s">
        <v>220</v>
      </c>
      <c r="C81" s="95">
        <v>2000000</v>
      </c>
      <c r="D81" s="95">
        <v>-2000000</v>
      </c>
      <c r="E81" s="95">
        <v>0</v>
      </c>
      <c r="F81" s="45">
        <f t="shared" si="1"/>
        <v>0</v>
      </c>
    </row>
    <row r="82" spans="1:9" s="96" customFormat="1" x14ac:dyDescent="0.25">
      <c r="A82" s="99" t="s">
        <v>116</v>
      </c>
      <c r="B82" s="97" t="s">
        <v>117</v>
      </c>
      <c r="C82" s="95">
        <v>500000</v>
      </c>
      <c r="D82" s="95">
        <v>11405199.99</v>
      </c>
      <c r="E82" s="95">
        <v>11805199.99</v>
      </c>
      <c r="F82" s="45">
        <f t="shared" si="1"/>
        <v>100000</v>
      </c>
    </row>
    <row r="83" spans="1:9" s="96" customFormat="1" x14ac:dyDescent="0.25">
      <c r="A83" s="99" t="s">
        <v>250</v>
      </c>
      <c r="B83" s="97" t="s">
        <v>251</v>
      </c>
      <c r="C83" s="95">
        <v>0</v>
      </c>
      <c r="D83" s="95">
        <v>7940000</v>
      </c>
      <c r="E83" s="95">
        <v>7910000</v>
      </c>
      <c r="F83" s="45">
        <f t="shared" si="1"/>
        <v>30000</v>
      </c>
    </row>
    <row r="84" spans="1:9" s="96" customFormat="1" x14ac:dyDescent="0.25">
      <c r="A84" s="99" t="s">
        <v>236</v>
      </c>
      <c r="B84" s="97" t="s">
        <v>237</v>
      </c>
      <c r="C84" s="95">
        <v>130000</v>
      </c>
      <c r="D84" s="95">
        <v>0</v>
      </c>
      <c r="E84" s="95">
        <v>0</v>
      </c>
      <c r="F84" s="45">
        <f t="shared" si="1"/>
        <v>130000</v>
      </c>
    </row>
    <row r="85" spans="1:9" s="96" customFormat="1" x14ac:dyDescent="0.25">
      <c r="A85" s="99" t="s">
        <v>252</v>
      </c>
      <c r="B85" s="97" t="s">
        <v>243</v>
      </c>
      <c r="C85" s="95">
        <v>0</v>
      </c>
      <c r="D85" s="95">
        <v>14206000</v>
      </c>
      <c r="E85" s="95">
        <v>14052100</v>
      </c>
      <c r="F85" s="45">
        <f t="shared" si="1"/>
        <v>153900</v>
      </c>
    </row>
    <row r="86" spans="1:9" s="96" customFormat="1" ht="14.25" customHeight="1" x14ac:dyDescent="0.25">
      <c r="A86" s="99" t="s">
        <v>118</v>
      </c>
      <c r="B86" s="97" t="s">
        <v>229</v>
      </c>
      <c r="C86" s="95">
        <v>2800000</v>
      </c>
      <c r="D86" s="95">
        <v>-2785000</v>
      </c>
      <c r="E86" s="95">
        <v>5310</v>
      </c>
      <c r="F86" s="45">
        <f t="shared" si="1"/>
        <v>9690</v>
      </c>
    </row>
    <row r="87" spans="1:9" s="96" customFormat="1" x14ac:dyDescent="0.25">
      <c r="A87" s="99" t="s">
        <v>119</v>
      </c>
      <c r="B87" s="97" t="s">
        <v>120</v>
      </c>
      <c r="C87" s="95">
        <v>200000</v>
      </c>
      <c r="D87" s="95">
        <v>234000</v>
      </c>
      <c r="E87" s="95">
        <v>267175.59999999998</v>
      </c>
      <c r="F87" s="45">
        <f t="shared" si="1"/>
        <v>166824.40000000002</v>
      </c>
    </row>
    <row r="88" spans="1:9" s="96" customFormat="1" x14ac:dyDescent="0.25">
      <c r="A88" s="99" t="s">
        <v>128</v>
      </c>
      <c r="B88" s="97" t="s">
        <v>129</v>
      </c>
      <c r="C88" s="95">
        <v>150000</v>
      </c>
      <c r="D88" s="95">
        <v>-87106</v>
      </c>
      <c r="E88" s="95">
        <v>62894</v>
      </c>
      <c r="F88" s="45">
        <f t="shared" si="1"/>
        <v>0</v>
      </c>
    </row>
    <row r="89" spans="1:9" s="52" customFormat="1" x14ac:dyDescent="0.25">
      <c r="A89" s="17"/>
      <c r="B89" s="49"/>
      <c r="C89" s="16"/>
      <c r="D89" s="10"/>
      <c r="E89" s="3"/>
      <c r="F89" s="10"/>
    </row>
    <row r="90" spans="1:9" s="52" customFormat="1" ht="15.75" x14ac:dyDescent="0.25">
      <c r="A90" s="23"/>
      <c r="B90" s="66"/>
      <c r="C90" s="23"/>
      <c r="D90" s="23"/>
      <c r="E90" s="23"/>
      <c r="F90" s="23"/>
      <c r="G90" s="23"/>
      <c r="H90" s="67"/>
      <c r="I90" s="67"/>
    </row>
    <row r="91" spans="1:9" s="52" customFormat="1" ht="15.75" x14ac:dyDescent="0.25">
      <c r="A91" s="68"/>
      <c r="B91" s="68" t="s">
        <v>217</v>
      </c>
      <c r="C91" s="22"/>
      <c r="D91" s="22"/>
      <c r="E91" s="150" t="s">
        <v>218</v>
      </c>
      <c r="F91" s="150"/>
      <c r="G91" s="22"/>
      <c r="H91" s="150"/>
      <c r="I91" s="150"/>
    </row>
    <row r="92" spans="1:9" s="52" customFormat="1" ht="15.75" x14ac:dyDescent="0.25">
      <c r="A92" s="22"/>
      <c r="B92" s="22"/>
      <c r="C92" s="22"/>
      <c r="D92" s="22"/>
      <c r="E92" s="22"/>
      <c r="F92" s="22"/>
      <c r="G92" s="22"/>
      <c r="H92" s="22"/>
      <c r="I92" s="22"/>
    </row>
    <row r="93" spans="1:9" s="52" customFormat="1" ht="15.75" x14ac:dyDescent="0.25">
      <c r="A93" s="68"/>
      <c r="B93" s="68"/>
      <c r="C93" s="22"/>
      <c r="D93" s="22"/>
      <c r="E93" s="22"/>
      <c r="F93" s="22"/>
      <c r="G93" s="22"/>
      <c r="H93" s="22"/>
      <c r="I93" s="22"/>
    </row>
    <row r="94" spans="1:9" s="52" customFormat="1" ht="18.75" x14ac:dyDescent="0.3">
      <c r="A94" s="69"/>
      <c r="B94" s="69" t="s">
        <v>240</v>
      </c>
      <c r="C94" s="22"/>
      <c r="D94" s="22"/>
      <c r="E94" s="151" t="s">
        <v>239</v>
      </c>
      <c r="F94" s="155"/>
      <c r="G94" s="22"/>
      <c r="H94" s="155"/>
      <c r="I94" s="155"/>
    </row>
    <row r="95" spans="1:9" ht="15.75" x14ac:dyDescent="0.25">
      <c r="A95" s="68"/>
      <c r="B95" s="68" t="s">
        <v>246</v>
      </c>
      <c r="C95" s="22"/>
      <c r="D95" s="22"/>
      <c r="E95" s="150" t="s">
        <v>241</v>
      </c>
      <c r="F95" s="150"/>
      <c r="G95" s="22"/>
      <c r="H95" s="150"/>
      <c r="I95" s="150"/>
    </row>
    <row r="96" spans="1:9" ht="15.75" x14ac:dyDescent="0.25">
      <c r="A96" s="22"/>
      <c r="B96" s="22"/>
      <c r="C96" s="22"/>
      <c r="D96" s="22"/>
      <c r="E96" s="22"/>
      <c r="F96" s="22"/>
      <c r="G96" s="22"/>
      <c r="H96" s="22"/>
      <c r="I96" s="22"/>
    </row>
    <row r="97" spans="1:9" ht="15.75" x14ac:dyDescent="0.25">
      <c r="A97" s="22"/>
      <c r="B97" s="22"/>
      <c r="C97" s="22"/>
      <c r="D97" s="22"/>
      <c r="E97" s="22"/>
      <c r="F97" s="22"/>
      <c r="G97" s="22"/>
      <c r="H97" s="22"/>
      <c r="I97" s="22"/>
    </row>
    <row r="98" spans="1:9" x14ac:dyDescent="0.25">
      <c r="A98" s="46"/>
      <c r="B98" s="52"/>
      <c r="C98" s="47"/>
      <c r="F98" s="10"/>
      <c r="G98" s="52"/>
      <c r="H98" s="52"/>
      <c r="I98" s="52"/>
    </row>
    <row r="99" spans="1:9" x14ac:dyDescent="0.25">
      <c r="A99" s="46"/>
      <c r="B99" s="52"/>
      <c r="C99" s="47"/>
      <c r="F99" s="10"/>
      <c r="G99" s="52"/>
      <c r="H99" s="52"/>
      <c r="I99" s="52"/>
    </row>
    <row r="100" spans="1:9" x14ac:dyDescent="0.25">
      <c r="A100" s="52"/>
      <c r="B100" s="52"/>
      <c r="F100" s="10"/>
      <c r="G100" s="52"/>
      <c r="H100" s="52"/>
      <c r="I100" s="52"/>
    </row>
    <row r="101" spans="1:9" x14ac:dyDescent="0.25">
      <c r="A101" s="52"/>
      <c r="B101" s="52"/>
      <c r="F101" s="10"/>
      <c r="G101" s="52"/>
      <c r="H101" s="52"/>
      <c r="I101" s="52"/>
    </row>
    <row r="103" spans="1:9" x14ac:dyDescent="0.25">
      <c r="A103" s="159" t="s">
        <v>121</v>
      </c>
      <c r="B103" s="159"/>
      <c r="C103" s="159"/>
      <c r="D103" s="159"/>
      <c r="E103" s="159"/>
      <c r="F103" s="159"/>
    </row>
    <row r="104" spans="1:9" x14ac:dyDescent="0.25">
      <c r="A104" s="162" t="s">
        <v>122</v>
      </c>
      <c r="B104" s="162"/>
      <c r="C104" s="162"/>
      <c r="D104" s="162"/>
      <c r="E104" s="162"/>
      <c r="F104" s="162"/>
    </row>
  </sheetData>
  <mergeCells count="14">
    <mergeCell ref="A103:F103"/>
    <mergeCell ref="A104:F104"/>
    <mergeCell ref="E91:F91"/>
    <mergeCell ref="H91:I91"/>
    <mergeCell ref="E94:F94"/>
    <mergeCell ref="H94:I94"/>
    <mergeCell ref="E95:F95"/>
    <mergeCell ref="H95:I95"/>
    <mergeCell ref="A10:F10"/>
    <mergeCell ref="A5:F5"/>
    <mergeCell ref="A6:F6"/>
    <mergeCell ref="A7:F7"/>
    <mergeCell ref="A8:F8"/>
    <mergeCell ref="A9:F9"/>
  </mergeCells>
  <hyperlinks>
    <hyperlink ref="A104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FINANCIERA</vt:lpstr>
      <vt:lpstr>APROBADO</vt:lpstr>
      <vt:lpstr>Hoja1</vt:lpstr>
      <vt:lpstr>EJECUCION</vt:lpstr>
      <vt:lpstr>FINANCIERA!Títulos_a_imprimir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Usuario de Windows</cp:lastModifiedBy>
  <cp:lastPrinted>2023-02-13T18:08:33Z</cp:lastPrinted>
  <dcterms:created xsi:type="dcterms:W3CDTF">2018-08-01T15:16:23Z</dcterms:created>
  <dcterms:modified xsi:type="dcterms:W3CDTF">2023-03-21T15:37:45Z</dcterms:modified>
</cp:coreProperties>
</file>