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55"/>
  </bookViews>
  <sheets>
    <sheet name="Evaluación  2 Semestral 2022" sheetId="2" r:id="rId1"/>
  </sheets>
  <externalReferences>
    <externalReference r:id="rId2"/>
    <externalReference r:id="rId3"/>
  </externalReferences>
  <calcPr calcId="162913"/>
</workbook>
</file>

<file path=xl/calcChain.xml><?xml version="1.0" encoding="utf-8"?>
<calcChain xmlns="http://schemas.openxmlformats.org/spreadsheetml/2006/main">
  <c r="F29" i="2" l="1"/>
  <c r="E29" i="2"/>
  <c r="J29" i="2" l="1"/>
  <c r="I29" i="2" l="1"/>
  <c r="I25" i="2"/>
  <c r="C16" i="2"/>
  <c r="C15" i="2"/>
  <c r="C14" i="2"/>
</calcChain>
</file>

<file path=xl/sharedStrings.xml><?xml version="1.0" encoding="utf-8"?>
<sst xmlns="http://schemas.openxmlformats.org/spreadsheetml/2006/main" count="71" uniqueCount="70">
  <si>
    <t>Código</t>
  </si>
  <si>
    <t>Documento Relacionado</t>
  </si>
  <si>
    <t>Fecha Versión</t>
  </si>
  <si>
    <t>Versión</t>
  </si>
  <si>
    <t>DEC-FOR013</t>
  </si>
  <si>
    <t>Lineamientos para la Ejecución Presupuestaria 2022 del Gobierno General Nacional</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</si>
  <si>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</si>
  <si>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</si>
  <si>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</si>
  <si>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</si>
  <si>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</si>
  <si>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</si>
  <si>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</si>
  <si>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</si>
  <si>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</si>
  <si>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</si>
  <si>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</si>
  <si>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</si>
  <si>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</si>
  <si>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</si>
  <si>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</si>
  <si>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</si>
  <si>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</si>
  <si>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</si>
  <si>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</si>
  <si>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</si>
  <si>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</si>
  <si>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</si>
  <si>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</si>
  <si>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</si>
  <si>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Mantener el desarrollo integral de las familias vulnerables a través de las ayudas solidarias en un 100% en el año 2022, sobre la base de 2,200,320 hogares pobres categorizados en el año 2015.</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</si>
  <si>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</si>
  <si>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</si>
  <si>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</si>
  <si>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</si>
  <si>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</si>
  <si>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</si>
  <si>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</si>
  <si>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</si>
  <si>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</si>
  <si>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</si>
  <si>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</si>
  <si>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</si>
  <si>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</si>
  <si>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</si>
  <si>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</si>
  <si>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</si>
  <si>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</si>
  <si>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</si>
  <si>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</si>
  <si>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</si>
  <si>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</si>
  <si>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 Análisis de los Logros y Desviaciones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</si>
  <si>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</si>
  <si>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</si>
  <si>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</si>
  <si>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</si>
  <si>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</si>
  <si>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</si>
  <si>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</si>
  <si>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</si>
  <si>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</si>
  <si>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Programación Semestral</t>
  </si>
  <si>
    <t>Informe de Evaluación Semestral de las Metas Físicas-Financieras</t>
  </si>
  <si>
    <t>Ejecución Semestral</t>
  </si>
  <si>
    <t>_______________________________________________________________
Lic. Marino Pérez Báez 
Encargado Departamento de Planificación y Desarrollo</t>
  </si>
  <si>
    <t>I -Información Institucional</t>
  </si>
  <si>
    <t>La Instalación del Sistema de Almacén LINQUERP en todos los Comedores Productores, tiene como objetivo ofrecer un mayor rendimiento en el suministro de los productos , a los comedores existentes y los nuevos Comedores económicos a nivel  nacional .</t>
  </si>
  <si>
    <t>Con una programación física, para el Segundo Semestre 2022, de 2,738,420 beneficiarios, logrando superar la programado impactando a mas de 9,320,293 personas por lo que la institución dio respuesta con la entrega de raciones  alimenticias. La proyección financiera fue de RD$4,492,115,340.00 con ejecución de RD$1,910,565,559.55 para un cumplimiento   con la entrega de raciones alimenticias cocidas en comedores fijos y cocinas móviles, de los diferente programas de la Institución.</t>
  </si>
  <si>
    <t>Para el Segundo Semestre  del 2022, el incremento en la cantidad de beneficiarios  mostrado en el desempeño físico, ha superado la meta programadas, como resultado del suministro de raciones cocidas por la tormenta Fiona y Navidad del Cambio, como las distribución de raciones sábado y domingo, y la apertura de nuevos comedores fijos,  una alimentación digna con los más altos estándares de calidad. No obstante. El desvío Financiero de un los suplidores como motivos para justificar , la institución no tenia la clave de para la digitación de las facturas en el nuevo enlace de pago, la cual fue solicitada el  24 de noviembre y el 27 de diciembre fue cuando enviaron la misma, a esto se suma la no entrega completa de mercancías o rubros contratados. la falta de las certificaciones emitidas por el Sistema de Tramite Regular Estructurado (TRES), de la Contraloría General de la República (CGR). Lo que dificulta completar los expedientes, la cual exige la entrega total de las mercancías que alejadamente no son entregadas por la situación antes descrita. En resumen, las tardanzas en las entrega de mercancías y las declinatorias de entregan generan atrasos en los plazos otorgados para ejecutar la parte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</si>
</sst>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14"/>
      <color theme="1"/>
      <name val="Calibri"/>
      <family val="2"/>
      <scheme val="minor"/>
    </font>
    <font>
      <i/>
      <sz val="14"/>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7">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3" borderId="11" xfId="0" applyFont="1" applyFill="1" applyBorder="1" applyAlignment="1">
      <alignment vertical="top" wrapText="1"/>
    </xf>
    <xf numFmtId="164" fontId="8" fillId="0" borderId="13"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3" fillId="0" borderId="18" xfId="0" applyFont="1" applyBorder="1" applyAlignment="1">
      <alignment vertical="center"/>
    </xf>
    <xf numFmtId="0" fontId="2" fillId="0" borderId="18" xfId="0" applyFont="1" applyBorder="1"/>
    <xf numFmtId="0" fontId="12" fillId="7" borderId="20" xfId="0" applyFont="1" applyFill="1" applyBorder="1" applyAlignment="1">
      <alignment horizontal="center" vertical="center" wrapText="1"/>
    </xf>
    <xf numFmtId="0" fontId="12" fillId="7" borderId="20" xfId="0" applyFont="1" applyFill="1" applyBorder="1" applyAlignment="1">
      <alignment horizontal="center" vertical="center"/>
    </xf>
    <xf numFmtId="0" fontId="12" fillId="0" borderId="20" xfId="0" applyFont="1" applyBorder="1" applyAlignment="1" applyProtection="1">
      <alignment horizontal="center" vertical="center" wrapText="1"/>
      <protection locked="0"/>
    </xf>
    <xf numFmtId="0" fontId="3" fillId="0" borderId="18" xfId="0" applyFont="1" applyBorder="1" applyAlignment="1">
      <alignment vertical="center" wrapText="1"/>
    </xf>
    <xf numFmtId="0" fontId="0" fillId="0" borderId="18" xfId="0" applyBorder="1"/>
    <xf numFmtId="0" fontId="17" fillId="9" borderId="31" xfId="0" applyFont="1" applyFill="1" applyBorder="1" applyAlignment="1">
      <alignment horizontal="center" vertical="center" wrapText="1" readingOrder="1"/>
    </xf>
    <xf numFmtId="0" fontId="17" fillId="9" borderId="32" xfId="0" applyFont="1" applyFill="1" applyBorder="1" applyAlignment="1">
      <alignment horizontal="center" vertical="center" wrapText="1" readingOrder="1"/>
    </xf>
    <xf numFmtId="0" fontId="17" fillId="9" borderId="33" xfId="0" applyFont="1" applyFill="1" applyBorder="1" applyAlignment="1">
      <alignment horizontal="center" vertical="center" wrapText="1" readingOrder="1"/>
    </xf>
    <xf numFmtId="0" fontId="18" fillId="0" borderId="24" xfId="0" applyFont="1" applyBorder="1" applyAlignment="1" applyProtection="1">
      <alignment vertical="top" wrapText="1"/>
      <protection locked="0"/>
    </xf>
    <xf numFmtId="0" fontId="18" fillId="0" borderId="29" xfId="0" applyFont="1" applyBorder="1" applyAlignment="1" applyProtection="1">
      <alignment vertical="top" wrapText="1"/>
      <protection locked="0"/>
    </xf>
    <xf numFmtId="165" fontId="18" fillId="0" borderId="29" xfId="0" applyNumberFormat="1" applyFont="1" applyBorder="1" applyAlignment="1" applyProtection="1">
      <alignment horizontal="center" vertical="center" wrapText="1" readingOrder="1"/>
      <protection locked="0"/>
    </xf>
    <xf numFmtId="166" fontId="18" fillId="0" borderId="29" xfId="0" applyNumberFormat="1" applyFont="1" applyBorder="1" applyAlignment="1" applyProtection="1">
      <alignment horizontal="center" vertical="center" wrapText="1" readingOrder="1"/>
      <protection locked="0"/>
    </xf>
    <xf numFmtId="165" fontId="18" fillId="0" borderId="29" xfId="0" applyNumberFormat="1" applyFont="1" applyBorder="1" applyAlignment="1" applyProtection="1">
      <alignment horizontal="center" vertical="center" wrapText="1"/>
      <protection locked="0"/>
    </xf>
    <xf numFmtId="10" fontId="18" fillId="8" borderId="29" xfId="2" applyNumberFormat="1" applyFont="1" applyFill="1" applyBorder="1" applyAlignment="1" applyProtection="1">
      <alignment horizontal="center" vertical="center" wrapText="1" readingOrder="1"/>
      <protection locked="0"/>
    </xf>
    <xf numFmtId="167" fontId="18" fillId="8" borderId="25" xfId="0" applyNumberFormat="1" applyFont="1" applyFill="1" applyBorder="1" applyAlignment="1" applyProtection="1">
      <alignment horizontal="center" vertical="center" wrapText="1" readingOrder="1"/>
      <protection locked="0"/>
    </xf>
    <xf numFmtId="0" fontId="3" fillId="0" borderId="18" xfId="0" applyFont="1" applyBorder="1" applyAlignment="1" applyProtection="1">
      <alignment vertical="center" wrapText="1"/>
      <protection locked="0"/>
    </xf>
    <xf numFmtId="43" fontId="0" fillId="0" borderId="0" xfId="0" applyNumberFormat="1"/>
    <xf numFmtId="0" fontId="11" fillId="0" borderId="0" xfId="0" applyFont="1" applyAlignment="1" applyProtection="1">
      <alignment horizontal="left" vertical="center" wrapText="1"/>
      <protection locked="0"/>
    </xf>
    <xf numFmtId="0" fontId="15" fillId="0" borderId="0" xfId="0" applyFont="1" applyProtection="1">
      <protection locked="0"/>
    </xf>
    <xf numFmtId="4" fontId="0" fillId="0" borderId="0" xfId="0" applyNumberFormat="1"/>
    <xf numFmtId="0" fontId="20" fillId="0" borderId="0" xfId="0" applyFont="1" applyAlignment="1">
      <alignment horizontal="left" vertical="center" wrapText="1"/>
    </xf>
    <xf numFmtId="0" fontId="20" fillId="0" borderId="0" xfId="0" applyFont="1" applyAlignment="1">
      <alignment vertical="center" wrapText="1"/>
    </xf>
    <xf numFmtId="43" fontId="22" fillId="0" borderId="0" xfId="1" applyFont="1"/>
    <xf numFmtId="0" fontId="11" fillId="0" borderId="0" xfId="0" applyFont="1" applyAlignment="1" applyProtection="1">
      <alignment vertical="center"/>
      <protection locked="0"/>
    </xf>
    <xf numFmtId="0" fontId="11" fillId="0" borderId="19" xfId="0" applyFont="1" applyBorder="1" applyAlignment="1" applyProtection="1">
      <alignment vertical="center"/>
      <protection locked="0"/>
    </xf>
    <xf numFmtId="43" fontId="11" fillId="0" borderId="0" xfId="0" applyNumberFormat="1" applyFont="1" applyAlignment="1" applyProtection="1">
      <alignment vertical="center"/>
      <protection locked="0"/>
    </xf>
    <xf numFmtId="0" fontId="9" fillId="6" borderId="18"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19" xfId="0" applyFont="1" applyFill="1" applyBorder="1" applyAlignment="1">
      <alignment horizontal="left" vertical="center" wrapText="1"/>
    </xf>
    <xf numFmtId="0" fontId="11" fillId="0" borderId="34"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0" fillId="0" borderId="0" xfId="0" applyFont="1" applyAlignment="1">
      <alignment horizontal="left" vertical="center" wrapText="1"/>
    </xf>
    <xf numFmtId="0" fontId="9" fillId="6" borderId="18" xfId="0" applyFont="1" applyFill="1" applyBorder="1" applyAlignment="1">
      <alignment horizontal="left" vertical="center"/>
    </xf>
    <xf numFmtId="0" fontId="9" fillId="6" borderId="0" xfId="0" applyFont="1" applyFill="1" applyAlignment="1">
      <alignment horizontal="left" vertical="center"/>
    </xf>
    <xf numFmtId="0" fontId="9" fillId="6" borderId="19" xfId="0" applyFont="1" applyFill="1" applyBorder="1" applyAlignment="1">
      <alignment horizontal="left" vertical="center"/>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19" xfId="0" applyFont="1" applyBorder="1" applyAlignment="1" applyProtection="1">
      <alignment horizontal="left" vertical="center" wrapText="1"/>
      <protection locked="0"/>
    </xf>
    <xf numFmtId="0" fontId="4" fillId="2" borderId="18" xfId="0" applyFont="1" applyFill="1" applyBorder="1" applyAlignment="1">
      <alignment horizontal="left" vertical="center"/>
    </xf>
    <xf numFmtId="0" fontId="4" fillId="2" borderId="0" xfId="0" applyFont="1" applyFill="1" applyAlignment="1">
      <alignment horizontal="left" vertical="center"/>
    </xf>
    <xf numFmtId="0" fontId="4" fillId="2" borderId="19" xfId="0" applyFont="1" applyFill="1" applyBorder="1" applyAlignment="1">
      <alignment horizontal="left" vertical="center"/>
    </xf>
    <xf numFmtId="0" fontId="14" fillId="7" borderId="23" xfId="0" applyFont="1" applyFill="1" applyBorder="1" applyAlignment="1">
      <alignment horizontal="center" vertical="center" wrapText="1" readingOrder="1"/>
    </xf>
    <xf numFmtId="0" fontId="14" fillId="7" borderId="24" xfId="0" applyFont="1" applyFill="1" applyBorder="1" applyAlignment="1">
      <alignment horizontal="center" vertical="center" wrapText="1" readingOrder="1"/>
    </xf>
    <xf numFmtId="0" fontId="14" fillId="7" borderId="25" xfId="0" applyFont="1" applyFill="1" applyBorder="1" applyAlignment="1">
      <alignment horizontal="center" vertical="center" wrapText="1" readingOrder="1"/>
    </xf>
    <xf numFmtId="0" fontId="14" fillId="7" borderId="26" xfId="0" applyFont="1" applyFill="1" applyBorder="1" applyAlignment="1">
      <alignment horizontal="center" vertical="center" wrapText="1" readingOrder="1"/>
    </xf>
    <xf numFmtId="0" fontId="14" fillId="7" borderId="27" xfId="0" applyFont="1" applyFill="1" applyBorder="1" applyAlignment="1">
      <alignment horizontal="center" vertical="center" wrapText="1" readingOrder="1"/>
    </xf>
    <xf numFmtId="39" fontId="15" fillId="0" borderId="28" xfId="1" applyNumberFormat="1" applyFont="1" applyFill="1" applyBorder="1" applyAlignment="1" applyProtection="1">
      <alignment horizontal="center" vertical="center" wrapText="1" readingOrder="1"/>
      <protection locked="0"/>
    </xf>
    <xf numFmtId="39" fontId="15" fillId="0" borderId="29" xfId="1" applyNumberFormat="1" applyFont="1" applyFill="1" applyBorder="1" applyAlignment="1" applyProtection="1">
      <alignment horizontal="center" vertical="center" wrapText="1" readingOrder="1"/>
      <protection locked="0"/>
    </xf>
    <xf numFmtId="39" fontId="15" fillId="0" borderId="25" xfId="1" applyNumberFormat="1" applyFont="1" applyFill="1" applyBorder="1" applyAlignment="1" applyProtection="1">
      <alignment horizontal="center" vertical="center" wrapText="1" readingOrder="1"/>
      <protection locked="0"/>
    </xf>
    <xf numFmtId="39" fontId="15" fillId="0" borderId="26"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10" fontId="15" fillId="8" borderId="29" xfId="2" applyNumberFormat="1" applyFont="1" applyFill="1" applyBorder="1" applyAlignment="1" applyProtection="1">
      <alignment horizontal="center" vertical="center" wrapText="1" readingOrder="1"/>
    </xf>
    <xf numFmtId="10" fontId="15" fillId="8" borderId="30" xfId="2" applyNumberFormat="1" applyFont="1" applyFill="1" applyBorder="1" applyAlignment="1" applyProtection="1">
      <alignment horizontal="center" vertical="center" wrapText="1" readingOrder="1"/>
    </xf>
    <xf numFmtId="0" fontId="16" fillId="9" borderId="29" xfId="0" applyFont="1" applyFill="1" applyBorder="1" applyAlignment="1">
      <alignment horizontal="center" vertical="center" wrapText="1" readingOrder="1"/>
    </xf>
    <xf numFmtId="0" fontId="15" fillId="7" borderId="29" xfId="0" applyFont="1" applyFill="1" applyBorder="1" applyAlignment="1">
      <alignment vertical="top" wrapText="1"/>
    </xf>
    <xf numFmtId="0" fontId="15" fillId="7" borderId="30" xfId="0" applyFont="1" applyFill="1" applyBorder="1" applyAlignment="1">
      <alignment vertical="top" wrapText="1"/>
    </xf>
    <xf numFmtId="0" fontId="11" fillId="0" borderId="0" xfId="0" applyFont="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2" fillId="7" borderId="5" xfId="0" applyFont="1" applyFill="1" applyBorder="1" applyAlignment="1">
      <alignment horizontal="center" vertical="center" wrapText="1"/>
    </xf>
    <xf numFmtId="0" fontId="20" fillId="0" borderId="0" xfId="0" applyFont="1" applyAlignment="1">
      <alignment horizontal="center" vertical="center" wrapText="1"/>
    </xf>
    <xf numFmtId="0" fontId="11" fillId="0" borderId="0" xfId="0" applyFont="1" applyAlignment="1" applyProtection="1">
      <alignment horizontal="justify" vertical="center" wrapText="1"/>
      <protection locked="0"/>
    </xf>
    <xf numFmtId="0" fontId="11" fillId="0" borderId="19" xfId="0" applyFont="1" applyBorder="1" applyAlignment="1" applyProtection="1">
      <alignment horizontal="justify"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49" fontId="10" fillId="0" borderId="22" xfId="0" quotePrefix="1" applyNumberFormat="1" applyFont="1" applyBorder="1" applyAlignment="1" applyProtection="1">
      <alignment horizontal="lef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8"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5" borderId="18" xfId="0" applyFill="1" applyBorder="1" applyAlignment="1">
      <alignment horizontal="center"/>
    </xf>
    <xf numFmtId="0" fontId="0" fillId="5" borderId="0" xfId="0" applyFill="1" applyAlignment="1">
      <alignment horizontal="center"/>
    </xf>
    <xf numFmtId="0" fontId="0" fillId="5" borderId="19"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7">
          <cell r="H17">
            <v>2738420</v>
          </cell>
          <cell r="I17">
            <v>4492115340</v>
          </cell>
        </row>
      </sheetData>
    </sheetDataSet>
  </externalBook>
</externalLink>
</file>

<file path=xl/tables/table1.xml><?xml version="1.0" encoding="utf-8"?>
<table xmlns="http://schemas.openxmlformats.org/spreadsheetml/2006/main" id="1" name="Tabla1" displayName="Tabla1"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calculatedColumnFormula>+[2]Hoja1!$H$17</calculatedColumnFormula>
    </tableColumn>
    <tableColumn id="10" name="Financiera_x000a_(D)" dataDxfId="4">
      <calculatedColumnFormula>+[2]Hoja1!$I$17</calculatedColumnFormula>
    </tableColumn>
    <tableColumn id="5" name="Física _x000a_(E)" dataDxfId="3"/>
    <tableColumn id="6" name="Financiera _x000a_ (F)" dataDxfId="2"/>
    <tableColumn id="7" name="Física _x000a_(%)_x000a_ G=E/C" dataDxfId="1" dataCellStyle="Porcentaje">
      <calculatedColumnFormula>IF(G29&gt;0,G29/E29,0)</calculatedColumnFormula>
    </tableColumn>
    <tableColumn id="8"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topLeftCell="A24" zoomScale="95" zoomScaleNormal="95" workbookViewId="0">
      <selection activeCell="B34" sqref="B34:J34"/>
    </sheetView>
  </sheetViews>
  <sheetFormatPr baseColWidth="10" defaultColWidth="11.42578125" defaultRowHeight="15" x14ac:dyDescent="0.25"/>
  <cols>
    <col min="1" max="1" width="24" style="28" customWidth="1"/>
    <col min="2" max="2" width="12.7109375" style="28" customWidth="1"/>
    <col min="3" max="3" width="11.42578125" style="28" customWidth="1"/>
    <col min="4" max="4" width="14.85546875" style="28" customWidth="1"/>
    <col min="5" max="5" width="12.7109375" style="28" customWidth="1"/>
    <col min="6" max="6" width="15.42578125" style="28" customWidth="1"/>
    <col min="7" max="7" width="10.140625" style="28" customWidth="1"/>
    <col min="8" max="8" width="17.28515625" style="28" customWidth="1"/>
    <col min="9" max="9" width="15.28515625" style="28" customWidth="1"/>
    <col min="10" max="10" width="17.140625" style="28" customWidth="1"/>
    <col min="11" max="11" width="14" bestFit="1" customWidth="1"/>
    <col min="12" max="12" width="15.140625" bestFit="1" customWidth="1"/>
    <col min="13" max="13" width="18.42578125" customWidth="1"/>
    <col min="14" max="14" width="23.28515625" bestFit="1" customWidth="1"/>
    <col min="15" max="15" width="15.140625" bestFit="1" customWidth="1"/>
  </cols>
  <sheetData>
    <row r="1" spans="1:10" ht="21.75" thickBot="1" x14ac:dyDescent="0.3">
      <c r="A1" s="1"/>
      <c r="B1" s="77" t="s">
        <v>63</v>
      </c>
      <c r="C1" s="78"/>
      <c r="D1" s="78"/>
      <c r="E1" s="78"/>
      <c r="F1" s="78"/>
      <c r="G1" s="78"/>
      <c r="H1" s="78"/>
      <c r="I1" s="78"/>
      <c r="J1" s="79"/>
    </row>
    <row r="2" spans="1:10" ht="21.75" thickBot="1" x14ac:dyDescent="0.3">
      <c r="A2" s="2"/>
      <c r="B2" s="80" t="s">
        <v>0</v>
      </c>
      <c r="C2" s="81"/>
      <c r="D2" s="80" t="s">
        <v>1</v>
      </c>
      <c r="E2" s="81"/>
      <c r="F2" s="81"/>
      <c r="G2" s="81"/>
      <c r="H2" s="82"/>
      <c r="I2" s="3" t="s">
        <v>2</v>
      </c>
      <c r="J2" s="4" t="s">
        <v>3</v>
      </c>
    </row>
    <row r="3" spans="1:10" ht="21.75" thickBot="1" x14ac:dyDescent="0.3">
      <c r="A3" s="5"/>
      <c r="B3" s="83" t="s">
        <v>4</v>
      </c>
      <c r="C3" s="84"/>
      <c r="D3" s="83" t="s">
        <v>5</v>
      </c>
      <c r="E3" s="84"/>
      <c r="F3" s="84"/>
      <c r="G3" s="84"/>
      <c r="H3" s="85"/>
      <c r="I3" s="6">
        <v>44925</v>
      </c>
      <c r="J3" s="7">
        <v>0</v>
      </c>
    </row>
    <row r="4" spans="1:10" x14ac:dyDescent="0.25">
      <c r="A4" s="86"/>
      <c r="B4" s="87"/>
      <c r="C4" s="87"/>
      <c r="D4" s="88"/>
      <c r="E4" s="88"/>
      <c r="F4" s="88"/>
      <c r="G4" s="88"/>
      <c r="H4" s="88"/>
      <c r="I4" s="87"/>
      <c r="J4" s="89"/>
    </row>
    <row r="5" spans="1:10" ht="3" customHeight="1" x14ac:dyDescent="0.25">
      <c r="A5" s="90"/>
      <c r="B5" s="91"/>
      <c r="C5" s="91"/>
      <c r="D5" s="91"/>
      <c r="E5" s="91"/>
      <c r="F5" s="91"/>
      <c r="G5" s="91"/>
      <c r="H5" s="91"/>
      <c r="I5" s="91"/>
      <c r="J5" s="92"/>
    </row>
    <row r="6" spans="1:10" ht="15.75" x14ac:dyDescent="0.25">
      <c r="A6" s="50" t="s">
        <v>66</v>
      </c>
      <c r="B6" s="51"/>
      <c r="C6" s="51"/>
      <c r="D6" s="51"/>
      <c r="E6" s="51"/>
      <c r="F6" s="51"/>
      <c r="G6" s="51"/>
      <c r="H6" s="51"/>
      <c r="I6" s="51"/>
      <c r="J6" s="52"/>
    </row>
    <row r="7" spans="1:10" ht="15.75" x14ac:dyDescent="0.25">
      <c r="A7" s="43" t="s">
        <v>6</v>
      </c>
      <c r="B7" s="44"/>
      <c r="C7" s="44"/>
      <c r="D7" s="44"/>
      <c r="E7" s="44"/>
      <c r="F7" s="44"/>
      <c r="G7" s="44"/>
      <c r="H7" s="44"/>
      <c r="I7" s="44"/>
      <c r="J7" s="45"/>
    </row>
    <row r="8" spans="1:10" ht="15" customHeight="1" x14ac:dyDescent="0.25">
      <c r="A8" s="8" t="s">
        <v>7</v>
      </c>
      <c r="B8" s="74" t="s">
        <v>8</v>
      </c>
      <c r="C8" s="75"/>
      <c r="D8" s="75"/>
      <c r="E8" s="75"/>
      <c r="F8" s="75"/>
      <c r="G8" s="75"/>
      <c r="H8" s="75"/>
      <c r="I8" s="75"/>
      <c r="J8" s="76"/>
    </row>
    <row r="9" spans="1:10" ht="15" customHeight="1" x14ac:dyDescent="0.25">
      <c r="A9" s="9" t="s">
        <v>9</v>
      </c>
      <c r="B9" s="74" t="s">
        <v>10</v>
      </c>
      <c r="C9" s="75"/>
      <c r="D9" s="75"/>
      <c r="E9" s="75"/>
      <c r="F9" s="75"/>
      <c r="G9" s="75"/>
      <c r="H9" s="75"/>
      <c r="I9" s="75"/>
      <c r="J9" s="76"/>
    </row>
    <row r="10" spans="1:10" ht="15" customHeight="1" x14ac:dyDescent="0.25">
      <c r="A10" s="9" t="s">
        <v>11</v>
      </c>
      <c r="B10" s="74" t="s">
        <v>12</v>
      </c>
      <c r="C10" s="75"/>
      <c r="D10" s="75"/>
      <c r="E10" s="75"/>
      <c r="F10" s="75"/>
      <c r="G10" s="75"/>
      <c r="H10" s="75"/>
      <c r="I10" s="75"/>
      <c r="J10" s="76"/>
    </row>
    <row r="11" spans="1:10" ht="31.5" customHeight="1" x14ac:dyDescent="0.25">
      <c r="A11" s="8" t="s">
        <v>13</v>
      </c>
      <c r="B11" s="46" t="s">
        <v>14</v>
      </c>
      <c r="C11" s="68"/>
      <c r="D11" s="68"/>
      <c r="E11" s="68"/>
      <c r="F11" s="68"/>
      <c r="G11" s="68"/>
      <c r="H11" s="68"/>
      <c r="I11" s="68"/>
      <c r="J11" s="69"/>
    </row>
    <row r="12" spans="1:10" ht="50.25" customHeight="1" x14ac:dyDescent="0.25">
      <c r="A12" s="8" t="s">
        <v>15</v>
      </c>
      <c r="B12" s="46" t="s">
        <v>16</v>
      </c>
      <c r="C12" s="68"/>
      <c r="D12" s="68"/>
      <c r="E12" s="68"/>
      <c r="F12" s="68"/>
      <c r="G12" s="68"/>
      <c r="H12" s="68"/>
      <c r="I12" s="68"/>
      <c r="J12" s="69"/>
    </row>
    <row r="13" spans="1:10" ht="15.75" x14ac:dyDescent="0.25">
      <c r="A13" s="50" t="s">
        <v>17</v>
      </c>
      <c r="B13" s="51"/>
      <c r="C13" s="51"/>
      <c r="D13" s="51"/>
      <c r="E13" s="51"/>
      <c r="F13" s="51"/>
      <c r="G13" s="51"/>
      <c r="H13" s="51"/>
      <c r="I13" s="51"/>
      <c r="J13" s="52"/>
    </row>
    <row r="14" spans="1:10" ht="27.75" customHeight="1" x14ac:dyDescent="0.25">
      <c r="A14" s="8" t="s">
        <v>18</v>
      </c>
      <c r="B14" s="10">
        <v>2</v>
      </c>
      <c r="C14" s="70" t="str">
        <f>IFERROR(VLOOKUP(B14,'[1]Validacion datos'!A2:B5,2,FALSE),"")</f>
        <v>DESARROLLO SOCIAL</v>
      </c>
      <c r="D14" s="70"/>
      <c r="E14" s="70"/>
      <c r="F14" s="70"/>
      <c r="G14" s="70"/>
      <c r="H14" s="70"/>
      <c r="I14" s="70"/>
      <c r="J14" s="70"/>
    </row>
    <row r="15" spans="1:10" ht="26.25" customHeight="1" x14ac:dyDescent="0.25">
      <c r="A15" s="8" t="s">
        <v>19</v>
      </c>
      <c r="B15" s="11">
        <v>2.2999999999999998</v>
      </c>
      <c r="C15" s="70" t="str">
        <f>IFERROR(VLOOKUP(B15,'[1]Validacion datos'!A8:B26,2,FALSE),"")</f>
        <v>Igualdad de derechos y oportunidades</v>
      </c>
      <c r="D15" s="70"/>
      <c r="E15" s="70"/>
      <c r="F15" s="70"/>
      <c r="G15" s="70"/>
      <c r="H15" s="70"/>
      <c r="I15" s="70"/>
      <c r="J15" s="70"/>
    </row>
    <row r="16" spans="1:10" ht="34.5" customHeight="1" x14ac:dyDescent="0.25">
      <c r="A16" s="8" t="s">
        <v>20</v>
      </c>
      <c r="B16" s="12" t="s">
        <v>21</v>
      </c>
      <c r="C16" s="70" t="str">
        <f>IFERROR(VLOOKUP(B16,'[1]Validacion datos'!D8:E64,2,FALSE),"")</f>
        <v>Disminuir la pobreza mediante un efectivo y eficiente sistema de protección social, que tome en cuenta las necesidades y vulnerabilidades a lo largo del ciclo de vida</v>
      </c>
      <c r="D16" s="70"/>
      <c r="E16" s="70"/>
      <c r="F16" s="70"/>
      <c r="G16" s="70"/>
      <c r="H16" s="70"/>
      <c r="I16" s="70"/>
      <c r="J16" s="70"/>
    </row>
    <row r="17" spans="1:14" ht="21.75" customHeight="1" x14ac:dyDescent="0.25">
      <c r="A17" s="50" t="s">
        <v>22</v>
      </c>
      <c r="B17" s="51"/>
      <c r="C17" s="51"/>
      <c r="D17" s="51"/>
      <c r="E17" s="51"/>
      <c r="F17" s="51"/>
      <c r="G17" s="51"/>
      <c r="H17" s="51"/>
      <c r="I17" s="51"/>
      <c r="J17" s="52"/>
    </row>
    <row r="18" spans="1:14" ht="24.75" customHeight="1" x14ac:dyDescent="0.25">
      <c r="A18" s="8" t="s">
        <v>23</v>
      </c>
      <c r="B18" s="46" t="s">
        <v>24</v>
      </c>
      <c r="C18" s="46"/>
      <c r="D18" s="46"/>
      <c r="E18" s="46"/>
      <c r="F18" s="46"/>
      <c r="G18" s="46"/>
      <c r="H18" s="46"/>
      <c r="I18" s="46"/>
      <c r="J18" s="47"/>
    </row>
    <row r="19" spans="1:14" ht="31.5" customHeight="1" x14ac:dyDescent="0.25">
      <c r="A19" s="13" t="s">
        <v>25</v>
      </c>
      <c r="B19" s="46" t="s">
        <v>26</v>
      </c>
      <c r="C19" s="46"/>
      <c r="D19" s="46"/>
      <c r="E19" s="46"/>
      <c r="F19" s="46"/>
      <c r="G19" s="46"/>
      <c r="H19" s="46"/>
      <c r="I19" s="46"/>
      <c r="J19" s="47"/>
    </row>
    <row r="20" spans="1:14" ht="27.75" customHeight="1" x14ac:dyDescent="0.25">
      <c r="A20" s="13" t="s">
        <v>27</v>
      </c>
      <c r="B20" s="46" t="s">
        <v>28</v>
      </c>
      <c r="C20" s="46"/>
      <c r="D20" s="46"/>
      <c r="E20" s="46"/>
      <c r="F20" s="46"/>
      <c r="G20" s="46"/>
      <c r="H20" s="46"/>
      <c r="I20" s="46"/>
      <c r="J20" s="47"/>
    </row>
    <row r="21" spans="1:14" ht="43.5" customHeight="1" x14ac:dyDescent="0.25">
      <c r="A21" s="13" t="s">
        <v>29</v>
      </c>
      <c r="B21" s="46" t="s">
        <v>30</v>
      </c>
      <c r="C21" s="46"/>
      <c r="D21" s="46"/>
      <c r="E21" s="46"/>
      <c r="F21" s="46"/>
      <c r="G21" s="46"/>
      <c r="H21" s="46"/>
      <c r="I21" s="46"/>
      <c r="J21" s="47"/>
    </row>
    <row r="22" spans="1:14" ht="15.75" x14ac:dyDescent="0.25">
      <c r="A22" s="50" t="s">
        <v>31</v>
      </c>
      <c r="B22" s="51"/>
      <c r="C22" s="51"/>
      <c r="D22" s="51"/>
      <c r="E22" s="51"/>
      <c r="F22" s="51"/>
      <c r="G22" s="51"/>
      <c r="H22" s="51"/>
      <c r="I22" s="51"/>
      <c r="J22" s="52"/>
    </row>
    <row r="23" spans="1:14" ht="15.75" x14ac:dyDescent="0.25">
      <c r="A23" s="43" t="s">
        <v>32</v>
      </c>
      <c r="B23" s="44"/>
      <c r="C23" s="44"/>
      <c r="D23" s="44"/>
      <c r="E23" s="44"/>
      <c r="F23" s="44"/>
      <c r="G23" s="44"/>
      <c r="H23" s="44"/>
      <c r="I23" s="44"/>
      <c r="J23" s="45"/>
    </row>
    <row r="24" spans="1:14" ht="15" customHeight="1" x14ac:dyDescent="0.25">
      <c r="A24" s="53" t="s">
        <v>33</v>
      </c>
      <c r="B24" s="54"/>
      <c r="C24" s="55" t="s">
        <v>34</v>
      </c>
      <c r="D24" s="56"/>
      <c r="E24" s="56"/>
      <c r="F24" s="56" t="s">
        <v>35</v>
      </c>
      <c r="G24" s="56"/>
      <c r="H24" s="54"/>
      <c r="I24" s="55" t="s">
        <v>36</v>
      </c>
      <c r="J24" s="57"/>
    </row>
    <row r="25" spans="1:14" ht="23.25" customHeight="1" x14ac:dyDescent="0.25">
      <c r="A25" s="58">
        <v>2644780739</v>
      </c>
      <c r="B25" s="59"/>
      <c r="C25" s="60">
        <v>4724657053</v>
      </c>
      <c r="D25" s="61"/>
      <c r="E25" s="62"/>
      <c r="F25" s="60">
        <v>2660994403.4499998</v>
      </c>
      <c r="G25" s="61"/>
      <c r="H25" s="62"/>
      <c r="I25" s="63">
        <f>+F25/C25</f>
        <v>0.56321429758808783</v>
      </c>
      <c r="J25" s="64"/>
      <c r="K25" s="29"/>
    </row>
    <row r="26" spans="1:14" ht="15.75" x14ac:dyDescent="0.25">
      <c r="A26" s="43" t="s">
        <v>37</v>
      </c>
      <c r="B26" s="44"/>
      <c r="C26" s="44"/>
      <c r="D26" s="44"/>
      <c r="E26" s="44"/>
      <c r="F26" s="44"/>
      <c r="G26" s="44"/>
      <c r="H26" s="44"/>
      <c r="I26" s="44"/>
      <c r="J26" s="45"/>
      <c r="K26" s="29"/>
    </row>
    <row r="27" spans="1:14" x14ac:dyDescent="0.25">
      <c r="A27" s="14"/>
      <c r="B27"/>
      <c r="C27" s="65" t="s">
        <v>38</v>
      </c>
      <c r="D27" s="66"/>
      <c r="E27" s="65" t="s">
        <v>62</v>
      </c>
      <c r="F27" s="66"/>
      <c r="G27" s="65" t="s">
        <v>64</v>
      </c>
      <c r="H27" s="65"/>
      <c r="I27" s="65" t="s">
        <v>39</v>
      </c>
      <c r="J27" s="67"/>
      <c r="K27" s="29"/>
    </row>
    <row r="28" spans="1:14" ht="38.25" x14ac:dyDescent="0.25">
      <c r="A28" s="15" t="s">
        <v>40</v>
      </c>
      <c r="B28" s="16" t="s">
        <v>41</v>
      </c>
      <c r="C28" s="16" t="s">
        <v>42</v>
      </c>
      <c r="D28" s="16" t="s">
        <v>43</v>
      </c>
      <c r="E28" s="16" t="s">
        <v>44</v>
      </c>
      <c r="F28" s="16" t="s">
        <v>45</v>
      </c>
      <c r="G28" s="16" t="s">
        <v>46</v>
      </c>
      <c r="H28" s="16" t="s">
        <v>47</v>
      </c>
      <c r="I28" s="16" t="s">
        <v>48</v>
      </c>
      <c r="J28" s="17" t="s">
        <v>49</v>
      </c>
      <c r="L28" s="26"/>
      <c r="M28" s="26"/>
    </row>
    <row r="29" spans="1:14" ht="47.25" customHeight="1" x14ac:dyDescent="0.25">
      <c r="A29" s="18" t="s">
        <v>50</v>
      </c>
      <c r="B29" s="19" t="s">
        <v>51</v>
      </c>
      <c r="C29" s="20">
        <v>1765831</v>
      </c>
      <c r="D29" s="21">
        <v>2644780</v>
      </c>
      <c r="E29" s="20">
        <f>+[2]Hoja1!$H$17</f>
        <v>2738420</v>
      </c>
      <c r="F29" s="21">
        <f>+[2]Hoja1!$I$17</f>
        <v>4492115340</v>
      </c>
      <c r="G29" s="22">
        <v>9320293</v>
      </c>
      <c r="H29" s="21">
        <v>1910565559.55</v>
      </c>
      <c r="I29" s="23">
        <f t="shared" ref="I29" si="0">IF(G29&gt;0,G29/E29,0)</f>
        <v>3.40352940746854</v>
      </c>
      <c r="J29" s="24">
        <f>IF(H29&gt;0,H29/F29,0)</f>
        <v>0.42531533919830294</v>
      </c>
      <c r="L29" s="22"/>
      <c r="M29" s="21"/>
    </row>
    <row r="30" spans="1:14" ht="15.75" x14ac:dyDescent="0.25">
      <c r="A30" s="50" t="s">
        <v>52</v>
      </c>
      <c r="B30" s="51"/>
      <c r="C30" s="51"/>
      <c r="D30" s="51"/>
      <c r="E30" s="51"/>
      <c r="F30" s="51"/>
      <c r="G30" s="51"/>
      <c r="H30" s="51"/>
      <c r="I30" s="51"/>
      <c r="J30" s="52"/>
      <c r="L30" s="29"/>
    </row>
    <row r="31" spans="1:14" ht="24.75" customHeight="1" x14ac:dyDescent="0.3">
      <c r="A31" s="43" t="s">
        <v>53</v>
      </c>
      <c r="B31" s="44"/>
      <c r="C31" s="44"/>
      <c r="D31" s="44"/>
      <c r="E31" s="44"/>
      <c r="F31" s="44"/>
      <c r="G31" s="44"/>
      <c r="H31" s="44"/>
      <c r="I31" s="44"/>
      <c r="J31" s="45"/>
      <c r="L31" s="29"/>
      <c r="N31" s="32"/>
    </row>
    <row r="32" spans="1:14" ht="30.75" customHeight="1" x14ac:dyDescent="0.3">
      <c r="A32" s="25" t="s">
        <v>54</v>
      </c>
      <c r="B32" s="46" t="s">
        <v>50</v>
      </c>
      <c r="C32" s="46"/>
      <c r="D32" s="46"/>
      <c r="E32" s="46"/>
      <c r="F32" s="46"/>
      <c r="G32" s="46"/>
      <c r="H32" s="46"/>
      <c r="I32" s="46"/>
      <c r="J32" s="47"/>
      <c r="L32" s="29"/>
      <c r="N32" s="32"/>
    </row>
    <row r="33" spans="1:17" ht="59.25" customHeight="1" x14ac:dyDescent="0.25">
      <c r="A33" s="25" t="s">
        <v>55</v>
      </c>
      <c r="B33" s="46" t="s">
        <v>56</v>
      </c>
      <c r="C33" s="46"/>
      <c r="D33" s="46"/>
      <c r="E33" s="46"/>
      <c r="F33" s="46"/>
      <c r="G33" s="46"/>
      <c r="H33" s="46"/>
      <c r="I33" s="46"/>
      <c r="J33" s="47"/>
      <c r="K33" s="33"/>
      <c r="L33" s="33"/>
      <c r="M33" s="33"/>
      <c r="N33" s="35"/>
      <c r="O33" s="33"/>
      <c r="P33" s="33"/>
      <c r="Q33" s="34"/>
    </row>
    <row r="34" spans="1:17" ht="120.75" customHeight="1" x14ac:dyDescent="0.25">
      <c r="A34" s="25" t="s">
        <v>57</v>
      </c>
      <c r="B34" s="48" t="s">
        <v>68</v>
      </c>
      <c r="C34" s="48"/>
      <c r="D34" s="48"/>
      <c r="E34" s="48"/>
      <c r="F34" s="48"/>
      <c r="G34" s="48"/>
      <c r="H34" s="48"/>
      <c r="I34" s="48"/>
      <c r="J34" s="49"/>
      <c r="K34" s="26"/>
      <c r="L34" s="26"/>
      <c r="O34" s="26"/>
    </row>
    <row r="35" spans="1:17" ht="135.75" customHeight="1" x14ac:dyDescent="0.25">
      <c r="A35" s="25" t="s">
        <v>58</v>
      </c>
      <c r="B35" s="46" t="s">
        <v>69</v>
      </c>
      <c r="C35" s="46"/>
      <c r="D35" s="46"/>
      <c r="E35" s="46"/>
      <c r="F35" s="46"/>
      <c r="G35" s="46"/>
      <c r="H35" s="46"/>
      <c r="I35" s="46"/>
      <c r="J35" s="47"/>
      <c r="K35" s="72"/>
      <c r="L35" s="72"/>
      <c r="M35" s="72"/>
      <c r="N35" s="72"/>
      <c r="O35" s="72"/>
      <c r="P35" s="72"/>
      <c r="Q35" s="73"/>
    </row>
    <row r="36" spans="1:17" ht="33" customHeight="1" x14ac:dyDescent="0.25">
      <c r="A36" s="50" t="s">
        <v>59</v>
      </c>
      <c r="B36" s="51"/>
      <c r="C36" s="51"/>
      <c r="D36" s="51"/>
      <c r="E36" s="51"/>
      <c r="F36" s="51"/>
      <c r="G36" s="51"/>
      <c r="H36" s="51"/>
      <c r="I36" s="51"/>
      <c r="J36" s="52"/>
    </row>
    <row r="37" spans="1:17" ht="15.75" x14ac:dyDescent="0.25">
      <c r="A37" s="36" t="s">
        <v>60</v>
      </c>
      <c r="B37" s="37"/>
      <c r="C37" s="37"/>
      <c r="D37" s="37"/>
      <c r="E37" s="37"/>
      <c r="F37" s="37"/>
      <c r="G37" s="37"/>
      <c r="H37" s="37"/>
      <c r="I37" s="37"/>
      <c r="J37" s="38"/>
    </row>
    <row r="38" spans="1:17" ht="70.5" customHeight="1" x14ac:dyDescent="0.25">
      <c r="A38" s="39" t="s">
        <v>67</v>
      </c>
      <c r="B38" s="40"/>
      <c r="C38" s="40"/>
      <c r="D38" s="40"/>
      <c r="E38" s="40"/>
      <c r="F38" s="40"/>
      <c r="G38" s="40"/>
      <c r="H38" s="40"/>
      <c r="I38" s="40"/>
      <c r="J38" s="41"/>
    </row>
    <row r="39" spans="1:17" ht="27.75" customHeight="1" x14ac:dyDescent="0.25">
      <c r="A39" s="27"/>
      <c r="B39" s="27"/>
      <c r="C39" s="27"/>
      <c r="D39" s="27"/>
      <c r="E39" s="27"/>
      <c r="F39" s="27"/>
      <c r="G39" s="27"/>
      <c r="H39" s="27"/>
      <c r="I39" s="27"/>
      <c r="J39" s="27"/>
    </row>
    <row r="40" spans="1:17" ht="30.75" customHeight="1" x14ac:dyDescent="0.25">
      <c r="A40" s="42" t="s">
        <v>61</v>
      </c>
      <c r="B40" s="42"/>
      <c r="C40" s="42"/>
      <c r="D40" s="42"/>
      <c r="E40" s="42"/>
      <c r="F40" s="42"/>
      <c r="G40" s="42"/>
      <c r="H40" s="42"/>
      <c r="I40" s="42"/>
      <c r="J40" s="42"/>
    </row>
    <row r="41" spans="1:17" ht="30.75" customHeight="1" x14ac:dyDescent="0.25">
      <c r="A41" s="30"/>
      <c r="B41" s="30"/>
      <c r="C41" s="30"/>
      <c r="D41" s="30"/>
      <c r="E41" s="30"/>
      <c r="F41" s="30"/>
      <c r="G41" s="30"/>
      <c r="H41" s="30"/>
      <c r="I41" s="30"/>
      <c r="J41" s="30"/>
    </row>
    <row r="42" spans="1:17" ht="30.75" customHeight="1" x14ac:dyDescent="0.25">
      <c r="A42" s="30"/>
      <c r="B42" s="30"/>
      <c r="C42" s="30"/>
      <c r="D42" s="30"/>
      <c r="E42" s="30"/>
      <c r="F42" s="30"/>
      <c r="G42" s="30"/>
      <c r="H42" s="30"/>
      <c r="I42" s="30"/>
      <c r="J42" s="30"/>
    </row>
    <row r="43" spans="1:17" s="31" customFormat="1" ht="48" customHeight="1" x14ac:dyDescent="0.25">
      <c r="A43" s="71" t="s">
        <v>65</v>
      </c>
      <c r="B43" s="71"/>
      <c r="C43" s="71"/>
      <c r="D43" s="71"/>
      <c r="E43" s="71"/>
      <c r="F43" s="71"/>
      <c r="G43" s="71"/>
      <c r="H43" s="71"/>
      <c r="I43" s="71"/>
      <c r="J43" s="71"/>
    </row>
  </sheetData>
  <mergeCells count="50">
    <mergeCell ref="A43:J43"/>
    <mergeCell ref="K35:Q35"/>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40:J40"/>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K33:Q33 B35:Q35"/>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E29:F29 F28"/>
    <dataValidation allowBlank="1" showInputMessage="1" showErrorMessage="1" prompt="Meta alcanzada en el trimestre" sqref="G28:G29 L29"/>
    <dataValidation allowBlank="1" showInputMessage="1" showErrorMessage="1" prompt="Monto ejecutado en el trimestre" sqref="H28:H29 M29"/>
  </dataValidations>
  <pageMargins left="0.72" right="0.82" top="0.74803149606299213" bottom="0.11811023622047245" header="0.31496062992125984" footer="0.31496062992125984"/>
  <pageSetup scale="55"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2 Semestral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2023-02-14T16:54:43Z</dcterms:modified>
</cp:coreProperties>
</file>