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595" activeTab="1"/>
  </bookViews>
  <sheets>
    <sheet name="Evidencia " sheetId="1" r:id="rId1"/>
    <sheet name="Evaluación 2 Trimestral 2022" sheetId="2" r:id="rId2"/>
  </sheets>
  <externalReferences>
    <externalReference r:id="rId3"/>
    <externalReference r:id="rId4"/>
  </externalReferences>
  <definedNames>
    <definedName name="_xlnm.Print_Area" localSheetId="0">'Evidencia '!$A$2:$C$29</definedName>
  </definedNames>
  <calcPr calcId="152511"/>
</workbook>
</file>

<file path=xl/calcChain.xml><?xml version="1.0" encoding="utf-8"?>
<calcChain xmlns="http://schemas.openxmlformats.org/spreadsheetml/2006/main">
  <c r="B25" i="1" l="1"/>
  <c r="C30" i="1" l="1"/>
  <c r="B23" i="1"/>
  <c r="B21" i="1"/>
  <c r="B19" i="1"/>
  <c r="B17" i="1"/>
  <c r="B15" i="1"/>
  <c r="B30" i="1" l="1"/>
  <c r="J29" i="2"/>
  <c r="J30" i="2" l="1"/>
  <c r="I30" i="2"/>
  <c r="I29" i="2"/>
  <c r="I25" i="2"/>
  <c r="C16" i="2"/>
  <c r="C15" i="2"/>
  <c r="C14" i="2"/>
</calcChain>
</file>

<file path=xl/sharedStrings.xml><?xml version="1.0" encoding="utf-8"?>
<sst xmlns="http://schemas.openxmlformats.org/spreadsheetml/2006/main" count="97" uniqueCount="88">
  <si>
    <t>Meta Trimestral</t>
  </si>
  <si>
    <t xml:space="preserve">Programas </t>
  </si>
  <si>
    <t>Programación</t>
  </si>
  <si>
    <t>Ejecución</t>
  </si>
  <si>
    <t>Ventas de raciones de comidas cocidas en comedores fijos</t>
  </si>
  <si>
    <t>Ventas de raciones de comida cocidas en cocinas móviles</t>
  </si>
  <si>
    <t>Entrega por acuerdos interinstitucionales</t>
  </si>
  <si>
    <t>Donaciones de comida cruda</t>
  </si>
  <si>
    <t xml:space="preserve">Beneficiarios </t>
  </si>
  <si>
    <t>Personas vulnerables reciben raciones alimenticias</t>
  </si>
  <si>
    <t>1er. Trimestre 2022</t>
  </si>
  <si>
    <t>Entrega de Alimentos a la PGR</t>
  </si>
  <si>
    <t xml:space="preserve"> raciones </t>
  </si>
  <si>
    <t xml:space="preserve">raciones </t>
  </si>
  <si>
    <t xml:space="preserve">combos </t>
  </si>
  <si>
    <t xml:space="preserve"> combos </t>
  </si>
  <si>
    <t xml:space="preserve">Departamento de Planificacion y Desarrollo </t>
  </si>
  <si>
    <t>Código</t>
  </si>
  <si>
    <t>Documento Relacionado</t>
  </si>
  <si>
    <t>Fecha Versión</t>
  </si>
  <si>
    <t>Versión</t>
  </si>
  <si>
    <t>DEC-FOR013</t>
  </si>
  <si>
    <t>Lineamientos para la Ejecución Presupuestaria 2022 del Gobierno General Nacional</t>
  </si>
  <si>
    <t>I -Información Instituciónal</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</si>
  <si>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</si>
  <si>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</si>
  <si>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</si>
  <si>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</si>
  <si>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</si>
  <si>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</si>
  <si>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</si>
  <si>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</si>
  <si>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</si>
  <si>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</si>
  <si>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</si>
  <si>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</si>
  <si>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</si>
  <si>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</si>
  <si>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</si>
  <si>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</si>
  <si>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</si>
  <si>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</si>
  <si>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</si>
  <si>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</si>
  <si>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</si>
  <si>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</si>
  <si>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</si>
  <si>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</si>
  <si>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Mantener el desarrollo integral de las familias vulnerables a través de las ayudas solidarias en un 100% en el año 2022, sobre la base de 2,200,320 hogares pobres categorizados en el año 2015.</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</si>
  <si>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</si>
  <si>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</si>
  <si>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</si>
  <si>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</si>
  <si>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</si>
  <si>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</si>
  <si>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</si>
  <si>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</si>
  <si>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</si>
  <si>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</si>
  <si>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</si>
  <si>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</si>
  <si>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</si>
  <si>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</si>
  <si>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</si>
  <si>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</si>
  <si>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</si>
  <si>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</si>
  <si>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</si>
  <si>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</si>
  <si>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</si>
  <si>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</si>
  <si>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</si>
  <si>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</si>
  <si>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</si>
  <si>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</si>
  <si>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</si>
  <si>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</si>
  <si>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</si>
  <si>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</si>
  <si>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</si>
  <si>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</si>
  <si>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La Instalación del Sistema de Almacén LINQUERP, tiene como objetivo ofrecer un mayor rendimiento de lasactividades realizadas en almacén. De los 44 Comedores económicos a nivel ubicados a nivel nacional, se tiene programado que para el mes de abril estarán en funcionamiento en 20 de ellos y los 24 restantes entrarán en funcionamiento en el mes de diciembre 2022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</si>
  <si>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</si>
  <si>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Informe de Evaluación Trimestral de las Metas Físicas-Financieras</t>
  </si>
  <si>
    <t>Con una programación física, para el segundo trimestre 2022, de 154,292 beneficiarios, logrando superar la programado impactando a mas de 191,651 personas por lo que la institución dio respuesta a un porcentaje de 124.22 % beneficiarios con raciones alimenticias. La proyección financiera fue de RD$566,276,875, con ejecución de RD$387,372,476.72 para un cumplimiento porcentual de 68.41% La institución logro realizar la entrega de 5,704,269 raciones alimenticias cocidas en comedores fijos y cocinas móviles, la entrega de 5,181 raciones crudas donadas, y 5,961,857,raciones por acuerdos interinstitucionales.</t>
  </si>
  <si>
    <t xml:space="preserve">Programación Beneficiarios </t>
  </si>
  <si>
    <t>Ejecución Beneficiarios</t>
  </si>
  <si>
    <t>Para el Segundo trimestre del 2022, el incremento en la cantidad de beneficiarios de un 124% mostrado en el desempeño físico, ha superado la meta trimestral gracias a los excedentes en almacenes provenientes de las licitaciones efectuadas a finales del 2021 que fueron parcialmente entregadas en el 2022, también como resultado del suministro de raciones cocidas en el Gran Santo Domingo los sábados y domingos  y los operativos en barrios vulnerables realizados en coordinacion con el Gabiente de Politicas Sociales, entre otros. Además  se realizó la apertura de un nuevo Comedor Fijo  en la Provincia de Hato Mayor.  El desvío Financiero de un 31.59% tiene su origen en la crisis mundial de alimentos y las variaciones de precios, ambas situaciones son alegadas por los suplidores como motivos para justificar la no entrega completa de mercancías o rubros contratados;  la falta de las certificaciones emitidas por el Sistema de Tramite Regular Estructurado (TRES), de la Contraloría General de la República (CGR) dificulta completar los expedientes, porque exige la entrega total de las mercancías que alejadamente no son entregadas por la situación antes descrita. En resumen, las tardanzas en la entrega de mercancías y las declinatorias de entregas generan atrasos en los plazos otorgados para ejecutar la meta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</si>
</sst>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dd/mm/yyyy;@"/>
    <numFmt numFmtId="166" formatCode="[$-10409]#,##0;\-#,##0"/>
    <numFmt numFmtId="167" formatCode="[$-10409]#,##0.00;\-#,##0.00"/>
    <numFmt numFmtId="168"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14"/>
      <color theme="1"/>
      <name val="Times New Roman"/>
      <family val="1"/>
    </font>
    <font>
      <b/>
      <sz val="14"/>
      <color theme="1"/>
      <name val="Times New Roman"/>
      <family val="1"/>
    </font>
    <font>
      <b/>
      <sz val="14"/>
      <color theme="0"/>
      <name val="Times New Roman"/>
      <family val="1"/>
    </font>
    <font>
      <b/>
      <sz val="14"/>
      <color rgb="FF000000"/>
      <name val="Times New Roman"/>
      <family val="1"/>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4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5" fillId="3" borderId="9" xfId="0" applyFont="1" applyFill="1" applyBorder="1" applyAlignment="1">
      <alignment vertical="top" wrapText="1"/>
    </xf>
    <xf numFmtId="43" fontId="0" fillId="0" borderId="0" xfId="1" applyFont="1"/>
    <xf numFmtId="0" fontId="5" fillId="3" borderId="10" xfId="0" applyFont="1" applyFill="1" applyBorder="1" applyAlignment="1">
      <alignment vertical="top"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5" fillId="3" borderId="14" xfId="0" applyFont="1" applyFill="1" applyBorder="1" applyAlignment="1">
      <alignment vertical="top" wrapText="1"/>
    </xf>
    <xf numFmtId="165" fontId="8" fillId="0" borderId="16"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3" fillId="0" borderId="21" xfId="0" applyFont="1" applyBorder="1" applyAlignment="1">
      <alignment vertical="center"/>
    </xf>
    <xf numFmtId="0" fontId="2" fillId="0" borderId="21" xfId="0" applyFont="1" applyBorder="1"/>
    <xf numFmtId="0" fontId="12" fillId="7" borderId="23" xfId="0" applyFont="1" applyFill="1" applyBorder="1" applyAlignment="1">
      <alignment horizontal="center" vertical="center" wrapText="1"/>
    </xf>
    <xf numFmtId="0" fontId="12" fillId="7" borderId="23" xfId="0" applyFont="1" applyFill="1" applyBorder="1" applyAlignment="1">
      <alignment horizontal="center" vertical="center"/>
    </xf>
    <xf numFmtId="0" fontId="12" fillId="0" borderId="23" xfId="0" applyFont="1" applyBorder="1" applyAlignment="1" applyProtection="1">
      <alignment horizontal="center" vertical="center" wrapText="1"/>
      <protection locked="0"/>
    </xf>
    <xf numFmtId="0" fontId="3" fillId="0" borderId="21" xfId="0" applyFont="1" applyBorder="1" applyAlignment="1">
      <alignment vertical="center" wrapText="1"/>
    </xf>
    <xf numFmtId="0" fontId="0" fillId="0" borderId="21" xfId="0" applyBorder="1"/>
    <xf numFmtId="0" fontId="17" fillId="9" borderId="34" xfId="0" applyFont="1" applyFill="1" applyBorder="1" applyAlignment="1">
      <alignment horizontal="center" vertical="center" wrapText="1" readingOrder="1"/>
    </xf>
    <xf numFmtId="0" fontId="17" fillId="9" borderId="35" xfId="0" applyFont="1" applyFill="1" applyBorder="1" applyAlignment="1">
      <alignment horizontal="center" vertical="center" wrapText="1" readingOrder="1"/>
    </xf>
    <xf numFmtId="0" fontId="17" fillId="9" borderId="36" xfId="0" applyFont="1" applyFill="1" applyBorder="1" applyAlignment="1">
      <alignment horizontal="center" vertical="center" wrapText="1" readingOrder="1"/>
    </xf>
    <xf numFmtId="0" fontId="18" fillId="0" borderId="27" xfId="0" applyFont="1" applyBorder="1" applyAlignment="1" applyProtection="1">
      <alignment vertical="top" wrapText="1"/>
      <protection locked="0"/>
    </xf>
    <xf numFmtId="0" fontId="18" fillId="0" borderId="32" xfId="0" applyFont="1" applyBorder="1" applyAlignment="1" applyProtection="1">
      <alignment vertical="top" wrapText="1"/>
      <protection locked="0"/>
    </xf>
    <xf numFmtId="166" fontId="18" fillId="0" borderId="32" xfId="0" applyNumberFormat="1" applyFont="1" applyBorder="1" applyAlignment="1" applyProtection="1">
      <alignment horizontal="center" vertical="center" wrapText="1" readingOrder="1"/>
      <protection locked="0"/>
    </xf>
    <xf numFmtId="167" fontId="18" fillId="0" borderId="32" xfId="0" applyNumberFormat="1" applyFont="1" applyBorder="1" applyAlignment="1" applyProtection="1">
      <alignment horizontal="center" vertical="center" wrapText="1" readingOrder="1"/>
      <protection locked="0"/>
    </xf>
    <xf numFmtId="166" fontId="18" fillId="0" borderId="32" xfId="0" applyNumberFormat="1" applyFont="1" applyBorder="1" applyAlignment="1" applyProtection="1">
      <alignment horizontal="center" vertical="center" wrapText="1"/>
      <protection locked="0"/>
    </xf>
    <xf numFmtId="10" fontId="18" fillId="8" borderId="32" xfId="2" applyNumberFormat="1" applyFont="1" applyFill="1" applyBorder="1" applyAlignment="1" applyProtection="1">
      <alignment horizontal="center" vertical="center" wrapText="1" readingOrder="1"/>
      <protection locked="0"/>
    </xf>
    <xf numFmtId="168" fontId="18" fillId="8" borderId="28" xfId="0" applyNumberFormat="1" applyFont="1" applyFill="1" applyBorder="1" applyAlignment="1" applyProtection="1">
      <alignment horizontal="center" vertical="center" wrapText="1" readingOrder="1"/>
      <protection locked="0"/>
    </xf>
    <xf numFmtId="0" fontId="18" fillId="0" borderId="37" xfId="0" applyFont="1" applyBorder="1" applyAlignment="1" applyProtection="1">
      <alignment vertical="top" wrapText="1"/>
      <protection locked="0"/>
    </xf>
    <xf numFmtId="0" fontId="18" fillId="0" borderId="38" xfId="0" applyFont="1" applyBorder="1" applyAlignment="1" applyProtection="1">
      <alignment vertical="top" wrapText="1"/>
      <protection locked="0"/>
    </xf>
    <xf numFmtId="166" fontId="18" fillId="0" borderId="38" xfId="0" applyNumberFormat="1" applyFont="1" applyBorder="1" applyAlignment="1" applyProtection="1">
      <alignment horizontal="center" vertical="center" wrapText="1" readingOrder="1"/>
      <protection locked="0"/>
    </xf>
    <xf numFmtId="167" fontId="18" fillId="0" borderId="38" xfId="0" applyNumberFormat="1" applyFont="1" applyBorder="1" applyAlignment="1" applyProtection="1">
      <alignment horizontal="center" vertical="center" wrapText="1" readingOrder="1"/>
      <protection locked="0"/>
    </xf>
    <xf numFmtId="166" fontId="18" fillId="0" borderId="38" xfId="0" applyNumberFormat="1" applyFont="1" applyBorder="1" applyAlignment="1" applyProtection="1">
      <alignment horizontal="center" vertical="center" wrapText="1"/>
      <protection locked="0"/>
    </xf>
    <xf numFmtId="0" fontId="3" fillId="0" borderId="21" xfId="0" applyFont="1" applyBorder="1" applyAlignment="1" applyProtection="1">
      <alignment vertical="center" wrapText="1"/>
      <protection locked="0"/>
    </xf>
    <xf numFmtId="43" fontId="0" fillId="0" borderId="0" xfId="0" applyNumberFormat="1"/>
    <xf numFmtId="0" fontId="11" fillId="0" borderId="0" xfId="0" applyFont="1" applyAlignment="1" applyProtection="1">
      <alignment horizontal="left" vertical="center" wrapText="1"/>
      <protection locked="0"/>
    </xf>
    <xf numFmtId="0" fontId="15" fillId="0" borderId="0" xfId="0" applyFont="1" applyProtection="1">
      <protection locked="0"/>
    </xf>
    <xf numFmtId="0" fontId="22" fillId="0" borderId="0" xfId="0" applyFont="1"/>
    <xf numFmtId="0" fontId="24" fillId="2" borderId="2" xfId="0" applyFont="1" applyFill="1" applyBorder="1" applyAlignment="1">
      <alignment horizontal="center" vertical="center" wrapText="1"/>
    </xf>
    <xf numFmtId="3" fontId="22" fillId="0" borderId="8" xfId="0" applyNumberFormat="1" applyFont="1" applyBorder="1" applyAlignment="1">
      <alignment horizontal="center" vertical="center" wrapText="1"/>
    </xf>
    <xf numFmtId="0" fontId="22" fillId="0" borderId="7" xfId="0" applyFont="1" applyBorder="1" applyAlignment="1">
      <alignment horizontal="center" vertical="center" wrapText="1"/>
    </xf>
    <xf numFmtId="3" fontId="22" fillId="0" borderId="7" xfId="0" applyNumberFormat="1" applyFont="1" applyBorder="1" applyAlignment="1">
      <alignment horizontal="center" vertical="center" wrapText="1"/>
    </xf>
    <xf numFmtId="0" fontId="23" fillId="0" borderId="8" xfId="0" applyFont="1" applyBorder="1" applyAlignment="1">
      <alignment wrapText="1"/>
    </xf>
    <xf numFmtId="164" fontId="22" fillId="0" borderId="8" xfId="1" applyNumberFormat="1" applyFont="1" applyBorder="1" applyAlignment="1">
      <alignment vertical="center"/>
    </xf>
    <xf numFmtId="3" fontId="22" fillId="0" borderId="0" xfId="0" applyNumberFormat="1" applyFont="1"/>
    <xf numFmtId="0" fontId="23" fillId="0" borderId="0" xfId="0" applyFont="1" applyAlignment="1">
      <alignment horizontal="center"/>
    </xf>
    <xf numFmtId="0" fontId="24" fillId="2" borderId="0" xfId="0" applyFont="1" applyFill="1" applyBorder="1" applyAlignment="1">
      <alignment horizontal="center" vertical="center" wrapText="1"/>
    </xf>
    <xf numFmtId="3" fontId="22" fillId="0" borderId="0" xfId="0" applyNumberFormat="1" applyFont="1" applyBorder="1" applyAlignment="1">
      <alignment horizontal="center" vertical="center" wrapText="1"/>
    </xf>
    <xf numFmtId="0" fontId="22" fillId="0" borderId="0" xfId="0" applyFont="1" applyBorder="1" applyAlignment="1">
      <alignment horizontal="center" vertical="center" wrapText="1"/>
    </xf>
    <xf numFmtId="164" fontId="22" fillId="0" borderId="0" xfId="1" applyNumberFormat="1" applyFont="1" applyBorder="1" applyAlignment="1">
      <alignment vertical="center"/>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pplyAlignment="1">
      <alignment horizontal="center"/>
    </xf>
    <xf numFmtId="0" fontId="25" fillId="0" borderId="42" xfId="0" applyFont="1" applyBorder="1" applyAlignment="1">
      <alignment vertical="center" wrapText="1"/>
    </xf>
    <xf numFmtId="0" fontId="25" fillId="0" borderId="8" xfId="0" applyFont="1" applyBorder="1" applyAlignment="1">
      <alignment vertical="center" wrapText="1"/>
    </xf>
    <xf numFmtId="0" fontId="25" fillId="0" borderId="43" xfId="0" applyFont="1" applyBorder="1" applyAlignment="1">
      <alignment vertical="center" wrapText="1"/>
    </xf>
    <xf numFmtId="0" fontId="25" fillId="0" borderId="42" xfId="0" applyFont="1" applyBorder="1" applyAlignment="1">
      <alignment horizontal="left" vertical="center" wrapText="1"/>
    </xf>
    <xf numFmtId="0" fontId="25" fillId="0" borderId="8" xfId="0" applyFont="1" applyBorder="1" applyAlignment="1">
      <alignment horizontal="left" vertical="center" wrapText="1"/>
    </xf>
    <xf numFmtId="49" fontId="10" fillId="0" borderId="23" xfId="0" quotePrefix="1" applyNumberFormat="1" applyFont="1" applyBorder="1" applyAlignment="1" applyProtection="1">
      <alignment horizontal="left" vertical="center" wrapText="1"/>
      <protection locked="0"/>
    </xf>
    <xf numFmtId="49" fontId="10" fillId="0" borderId="24" xfId="0" quotePrefix="1" applyNumberFormat="1" applyFont="1" applyBorder="1" applyAlignment="1" applyProtection="1">
      <alignment horizontal="left" vertical="center" wrapText="1"/>
      <protection locked="0"/>
    </xf>
    <xf numFmtId="49" fontId="10" fillId="0" borderId="25" xfId="0" quotePrefix="1" applyNumberFormat="1"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1"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5" borderId="21" xfId="0" applyFill="1" applyBorder="1" applyAlignment="1">
      <alignment horizontal="center"/>
    </xf>
    <xf numFmtId="0" fontId="0" fillId="5" borderId="0" xfId="0" applyFill="1" applyAlignment="1">
      <alignment horizontal="center"/>
    </xf>
    <xf numFmtId="0" fontId="0" fillId="5" borderId="22" xfId="0" applyFill="1" applyBorder="1" applyAlignment="1">
      <alignment horizontal="center"/>
    </xf>
    <xf numFmtId="0" fontId="4" fillId="2" borderId="21" xfId="0" applyFont="1" applyFill="1" applyBorder="1" applyAlignment="1">
      <alignment horizontal="left" vertical="center"/>
    </xf>
    <xf numFmtId="0" fontId="4" fillId="2" borderId="0" xfId="0" applyFont="1" applyFill="1" applyAlignment="1">
      <alignment horizontal="left" vertical="center"/>
    </xf>
    <xf numFmtId="0" fontId="4" fillId="2" borderId="22" xfId="0" applyFont="1" applyFill="1" applyBorder="1" applyAlignment="1">
      <alignment horizontal="left" vertical="center"/>
    </xf>
    <xf numFmtId="0" fontId="9" fillId="6" borderId="21" xfId="0" applyFont="1" applyFill="1" applyBorder="1" applyAlignment="1">
      <alignment horizontal="left" vertical="center"/>
    </xf>
    <xf numFmtId="0" fontId="9" fillId="6" borderId="0" xfId="0" applyFont="1" applyFill="1" applyAlignment="1">
      <alignment horizontal="left" vertical="center"/>
    </xf>
    <xf numFmtId="0" fontId="9" fillId="6" borderId="22" xfId="0" applyFont="1" applyFill="1" applyBorder="1" applyAlignment="1">
      <alignment horizontal="left" vertical="center"/>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12" fillId="7" borderId="7" xfId="0" applyFont="1" applyFill="1" applyBorder="1" applyAlignment="1">
      <alignment horizontal="center" vertical="center" wrapText="1"/>
    </xf>
    <xf numFmtId="0" fontId="11" fillId="0" borderId="22" xfId="0" applyFont="1" applyBorder="1" applyAlignment="1" applyProtection="1">
      <alignment horizontal="left" vertical="center" wrapText="1"/>
      <protection locked="0"/>
    </xf>
    <xf numFmtId="0" fontId="14" fillId="7" borderId="26" xfId="0" applyFont="1" applyFill="1" applyBorder="1" applyAlignment="1">
      <alignment horizontal="center" vertical="center" wrapText="1" readingOrder="1"/>
    </xf>
    <xf numFmtId="0" fontId="14" fillId="7" borderId="27" xfId="0" applyFont="1" applyFill="1" applyBorder="1" applyAlignment="1">
      <alignment horizontal="center" vertical="center" wrapText="1" readingOrder="1"/>
    </xf>
    <xf numFmtId="0" fontId="14" fillId="7" borderId="28" xfId="0" applyFont="1" applyFill="1" applyBorder="1" applyAlignment="1">
      <alignment horizontal="center" vertical="center" wrapText="1" readingOrder="1"/>
    </xf>
    <xf numFmtId="0" fontId="14" fillId="7" borderId="29" xfId="0" applyFont="1" applyFill="1" applyBorder="1" applyAlignment="1">
      <alignment horizontal="center" vertical="center" wrapText="1" readingOrder="1"/>
    </xf>
    <xf numFmtId="0" fontId="14" fillId="7" borderId="30" xfId="0" applyFont="1" applyFill="1" applyBorder="1" applyAlignment="1">
      <alignment horizontal="center" vertical="center" wrapText="1" readingOrder="1"/>
    </xf>
    <xf numFmtId="39" fontId="15" fillId="0" borderId="31" xfId="1" applyNumberFormat="1" applyFont="1" applyFill="1" applyBorder="1" applyAlignment="1" applyProtection="1">
      <alignment horizontal="center" vertical="center" wrapText="1" readingOrder="1"/>
      <protection locked="0"/>
    </xf>
    <xf numFmtId="39" fontId="15" fillId="0" borderId="32" xfId="1" applyNumberFormat="1" applyFont="1" applyFill="1" applyBorder="1" applyAlignment="1" applyProtection="1">
      <alignment horizontal="center" vertical="center" wrapText="1" readingOrder="1"/>
      <protection locked="0"/>
    </xf>
    <xf numFmtId="39" fontId="15" fillId="0" borderId="28" xfId="1" applyNumberFormat="1" applyFont="1" applyFill="1" applyBorder="1" applyAlignment="1" applyProtection="1">
      <alignment horizontal="center" vertical="center" wrapText="1" readingOrder="1"/>
      <protection locked="0"/>
    </xf>
    <xf numFmtId="39" fontId="15" fillId="0" borderId="29" xfId="1" applyNumberFormat="1" applyFont="1" applyFill="1" applyBorder="1" applyAlignment="1" applyProtection="1">
      <alignment horizontal="center" vertical="center" wrapText="1" readingOrder="1"/>
      <protection locked="0"/>
    </xf>
    <xf numFmtId="39" fontId="15" fillId="0" borderId="27" xfId="1" applyNumberFormat="1" applyFont="1" applyFill="1" applyBorder="1" applyAlignment="1" applyProtection="1">
      <alignment horizontal="center" vertical="center" wrapText="1" readingOrder="1"/>
      <protection locked="0"/>
    </xf>
    <xf numFmtId="10" fontId="15" fillId="8" borderId="32" xfId="2" applyNumberFormat="1" applyFont="1" applyFill="1" applyBorder="1" applyAlignment="1" applyProtection="1">
      <alignment horizontal="center" vertical="center" wrapText="1" readingOrder="1"/>
    </xf>
    <xf numFmtId="10" fontId="15" fillId="8" borderId="33" xfId="2" applyNumberFormat="1" applyFont="1" applyFill="1" applyBorder="1" applyAlignment="1" applyProtection="1">
      <alignment horizontal="center" vertical="center" wrapText="1" readingOrder="1"/>
    </xf>
    <xf numFmtId="0" fontId="16" fillId="9" borderId="32" xfId="0" applyFont="1" applyFill="1" applyBorder="1" applyAlignment="1">
      <alignment horizontal="center" vertical="center" wrapText="1" readingOrder="1"/>
    </xf>
    <xf numFmtId="0" fontId="15" fillId="7" borderId="32" xfId="0" applyFont="1" applyFill="1" applyBorder="1" applyAlignment="1">
      <alignment vertical="top" wrapText="1"/>
    </xf>
    <xf numFmtId="0" fontId="15" fillId="7" borderId="33" xfId="0" applyFont="1" applyFill="1" applyBorder="1" applyAlignment="1">
      <alignment vertical="top" wrapText="1"/>
    </xf>
    <xf numFmtId="0" fontId="9" fillId="6" borderId="21"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22" xfId="0" applyFont="1" applyFill="1" applyBorder="1" applyAlignment="1">
      <alignment horizontal="left" vertical="center" wrapText="1"/>
    </xf>
    <xf numFmtId="0" fontId="11" fillId="0" borderId="39"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20" fillId="0" borderId="0" xfId="0" applyFont="1" applyAlignment="1">
      <alignment horizontal="left" vertical="center" wrapText="1"/>
    </xf>
    <xf numFmtId="0" fontId="11" fillId="0" borderId="0" xfId="0" applyFont="1" applyAlignment="1" applyProtection="1">
      <alignment horizontal="justify" vertical="center" wrapText="1"/>
      <protection locked="0"/>
    </xf>
    <xf numFmtId="0" fontId="11" fillId="0" borderId="22" xfId="0" applyFont="1" applyBorder="1" applyAlignment="1" applyProtection="1">
      <alignment horizontal="justify"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2860785</xdr:colOff>
      <xdr:row>0</xdr:row>
      <xdr:rowOff>0</xdr:rowOff>
    </xdr:from>
    <xdr:to>
      <xdr:col>1</xdr:col>
      <xdr:colOff>2486895</xdr:colOff>
      <xdr:row>7</xdr:row>
      <xdr:rowOff>127789</xdr:rowOff>
    </xdr:to>
    <xdr:pic>
      <xdr:nvPicPr>
        <xdr:cNvPr id="2" name="Imagen 1"/>
        <xdr:cNvPicPr>
          <a:picLocks noChangeAspect="1"/>
        </xdr:cNvPicPr>
      </xdr:nvPicPr>
      <xdr:blipFill>
        <a:blip xmlns:r="http://schemas.openxmlformats.org/officeDocument/2006/relationships" r:embed="rId1"/>
        <a:stretch>
          <a:fillRect/>
        </a:stretch>
      </xdr:blipFill>
      <xdr:spPr>
        <a:xfrm>
          <a:off x="2860785" y="0"/>
          <a:ext cx="2691627" cy="17590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NFORMES%20PORTAL\Informes%20de%20Raciones%20Cocidas%20y%20Donaciones%202022\INFORMES%20TRIMESTRAL%20Y%20SEMESTRAL%20%20PORTAL\Informe%20SEGUNDO%20TRIMESTRE%20PORTAL\EJECUCION%20PROGRAM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Fijos"/>
      <sheetName val="Cocina"/>
      <sheetName val="Instituciones"/>
      <sheetName val="Donadas"/>
    </sheetNames>
    <sheetDataSet>
      <sheetData sheetId="0">
        <row r="12">
          <cell r="G12">
            <v>103829.92677083334</v>
          </cell>
        </row>
        <row r="13">
          <cell r="G13">
            <v>17919.969722222224</v>
          </cell>
        </row>
        <row r="14">
          <cell r="G14">
            <v>1348.8664583333332</v>
          </cell>
        </row>
        <row r="15">
          <cell r="G15">
            <v>30000</v>
          </cell>
        </row>
        <row r="16">
          <cell r="G16">
            <v>1193.22802083333</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autoFilter ref="A28:J3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IF(G29&gt;0,G29/E29,0)</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
  <sheetViews>
    <sheetView view="pageBreakPreview" topLeftCell="A3" zoomScale="87" zoomScaleNormal="115" zoomScaleSheetLayoutView="87" workbookViewId="0">
      <selection activeCell="E33" sqref="E32:E33"/>
    </sheetView>
  </sheetViews>
  <sheetFormatPr baseColWidth="10" defaultColWidth="9.140625" defaultRowHeight="15" x14ac:dyDescent="0.25"/>
  <cols>
    <col min="1" max="1" width="46" customWidth="1"/>
    <col min="2" max="2" width="44" customWidth="1"/>
    <col min="3" max="4" width="28.85546875" customWidth="1"/>
    <col min="5" max="5" width="14.28515625" customWidth="1"/>
  </cols>
  <sheetData>
    <row r="2" spans="1:4" ht="18.75" x14ac:dyDescent="0.3">
      <c r="A2" s="35"/>
      <c r="B2" s="35"/>
      <c r="C2" s="35"/>
      <c r="D2" s="35"/>
    </row>
    <row r="3" spans="1:4" ht="18.75" x14ac:dyDescent="0.3">
      <c r="A3" s="35"/>
      <c r="B3" s="35"/>
      <c r="C3" s="35"/>
      <c r="D3" s="35"/>
    </row>
    <row r="4" spans="1:4" ht="18.75" x14ac:dyDescent="0.3">
      <c r="A4" s="35"/>
      <c r="B4" s="35"/>
      <c r="C4" s="35"/>
      <c r="D4" s="35"/>
    </row>
    <row r="5" spans="1:4" ht="18.75" x14ac:dyDescent="0.3">
      <c r="A5" s="35"/>
      <c r="B5" s="35"/>
      <c r="C5" s="35"/>
      <c r="D5" s="35"/>
    </row>
    <row r="6" spans="1:4" ht="18.75" x14ac:dyDescent="0.3">
      <c r="A6" s="35"/>
      <c r="B6" s="35"/>
      <c r="C6" s="35"/>
      <c r="D6" s="35"/>
    </row>
    <row r="7" spans="1:4" ht="18.75" x14ac:dyDescent="0.3">
      <c r="A7" s="35"/>
      <c r="B7" s="35"/>
      <c r="C7" s="35"/>
      <c r="D7" s="35"/>
    </row>
    <row r="8" spans="1:4" ht="18.75" x14ac:dyDescent="0.3">
      <c r="A8" s="35"/>
      <c r="B8" s="35"/>
      <c r="C8" s="35"/>
      <c r="D8" s="35"/>
    </row>
    <row r="9" spans="1:4" ht="18.75" x14ac:dyDescent="0.3">
      <c r="A9" s="53"/>
      <c r="B9" s="53"/>
      <c r="C9" s="53"/>
      <c r="D9" s="43"/>
    </row>
    <row r="10" spans="1:4" ht="18.75" x14ac:dyDescent="0.3">
      <c r="A10" s="53" t="s">
        <v>16</v>
      </c>
      <c r="B10" s="53"/>
      <c r="C10" s="53"/>
      <c r="D10" s="43"/>
    </row>
    <row r="11" spans="1:4" ht="19.5" thickBot="1" x14ac:dyDescent="0.35">
      <c r="A11" s="35"/>
      <c r="B11" s="35"/>
      <c r="C11" s="35"/>
      <c r="D11" s="35"/>
    </row>
    <row r="12" spans="1:4" ht="19.5" thickBot="1" x14ac:dyDescent="0.3">
      <c r="A12" s="48" t="s">
        <v>0</v>
      </c>
      <c r="B12" s="49"/>
      <c r="C12" s="49"/>
      <c r="D12" s="44"/>
    </row>
    <row r="13" spans="1:4" ht="19.5" thickBot="1" x14ac:dyDescent="0.3">
      <c r="A13" s="51" t="s">
        <v>1</v>
      </c>
      <c r="B13" s="48" t="s">
        <v>10</v>
      </c>
      <c r="C13" s="50"/>
      <c r="D13" s="44"/>
    </row>
    <row r="14" spans="1:4" ht="30.75" customHeight="1" thickBot="1" x14ac:dyDescent="0.3">
      <c r="A14" s="52"/>
      <c r="B14" s="36" t="s">
        <v>85</v>
      </c>
      <c r="C14" s="36" t="s">
        <v>86</v>
      </c>
      <c r="D14" s="44"/>
    </row>
    <row r="15" spans="1:4" ht="87.75" customHeight="1" x14ac:dyDescent="0.25">
      <c r="A15" s="56" t="s">
        <v>4</v>
      </c>
      <c r="B15" s="37">
        <f>+[1]Hoja1!$G$12</f>
        <v>103829.92677083334</v>
      </c>
      <c r="C15" s="37">
        <v>138521</v>
      </c>
      <c r="D15" s="45"/>
    </row>
    <row r="16" spans="1:4" ht="67.5" customHeight="1" x14ac:dyDescent="0.25">
      <c r="A16" s="55"/>
      <c r="B16" s="38" t="s">
        <v>12</v>
      </c>
      <c r="C16" s="38" t="s">
        <v>12</v>
      </c>
      <c r="D16" s="46"/>
    </row>
    <row r="17" spans="1:4" ht="19.5" customHeight="1" x14ac:dyDescent="0.25">
      <c r="A17" s="54" t="s">
        <v>5</v>
      </c>
      <c r="B17" s="39">
        <f>+[1]Hoja1!$G$13</f>
        <v>17919.969722222224</v>
      </c>
      <c r="C17" s="39">
        <v>20358</v>
      </c>
      <c r="D17" s="45"/>
    </row>
    <row r="18" spans="1:4" ht="18.75" x14ac:dyDescent="0.25">
      <c r="A18" s="55"/>
      <c r="B18" s="39" t="s">
        <v>13</v>
      </c>
      <c r="C18" s="38" t="s">
        <v>13</v>
      </c>
      <c r="D18" s="46"/>
    </row>
    <row r="19" spans="1:4" ht="67.5" customHeight="1" x14ac:dyDescent="0.25">
      <c r="A19" s="54" t="s">
        <v>6</v>
      </c>
      <c r="B19" s="39">
        <f>+[1]Hoja1!$G$14</f>
        <v>1348.8664583333332</v>
      </c>
      <c r="C19" s="38">
        <v>1181</v>
      </c>
      <c r="D19" s="46"/>
    </row>
    <row r="20" spans="1:4" ht="67.5" customHeight="1" x14ac:dyDescent="0.25">
      <c r="A20" s="55"/>
      <c r="B20" s="39" t="s">
        <v>14</v>
      </c>
      <c r="C20" s="38" t="s">
        <v>14</v>
      </c>
      <c r="D20" s="46"/>
    </row>
    <row r="21" spans="1:4" ht="18.75" x14ac:dyDescent="0.25">
      <c r="A21" s="57" t="s">
        <v>11</v>
      </c>
      <c r="B21" s="39">
        <f>+[1]Hoja1!$G$15</f>
        <v>30000</v>
      </c>
      <c r="C21" s="39">
        <v>30000</v>
      </c>
      <c r="D21" s="45"/>
    </row>
    <row r="22" spans="1:4" ht="18.75" x14ac:dyDescent="0.25">
      <c r="A22" s="58"/>
      <c r="B22" s="39" t="s">
        <v>13</v>
      </c>
      <c r="C22" s="38" t="s">
        <v>13</v>
      </c>
      <c r="D22" s="46"/>
    </row>
    <row r="23" spans="1:4" ht="18.75" x14ac:dyDescent="0.25">
      <c r="A23" s="54" t="s">
        <v>7</v>
      </c>
      <c r="B23" s="39">
        <f>+[1]Hoja1!$G$16</f>
        <v>1193.22802083333</v>
      </c>
      <c r="C23" s="38">
        <v>1591</v>
      </c>
      <c r="D23" s="46"/>
    </row>
    <row r="24" spans="1:4" ht="18.75" x14ac:dyDescent="0.25">
      <c r="A24" s="55"/>
      <c r="B24" s="39" t="s">
        <v>15</v>
      </c>
      <c r="C24" s="38" t="s">
        <v>15</v>
      </c>
      <c r="D24" s="46"/>
    </row>
    <row r="25" spans="1:4" ht="18.75" x14ac:dyDescent="0.3">
      <c r="A25" s="35"/>
      <c r="B25" s="42">
        <f>+C21+C19</f>
        <v>31181</v>
      </c>
      <c r="C25" s="42"/>
      <c r="D25" s="42"/>
    </row>
    <row r="26" spans="1:4" ht="19.5" thickBot="1" x14ac:dyDescent="0.35">
      <c r="A26" s="35"/>
      <c r="B26" s="35"/>
      <c r="C26" s="35"/>
      <c r="D26" s="35"/>
    </row>
    <row r="27" spans="1:4" ht="19.5" thickBot="1" x14ac:dyDescent="0.3">
      <c r="A27" s="48" t="s">
        <v>0</v>
      </c>
      <c r="B27" s="49"/>
      <c r="C27" s="49"/>
      <c r="D27" s="44"/>
    </row>
    <row r="28" spans="1:4" ht="19.5" thickBot="1" x14ac:dyDescent="0.3">
      <c r="A28" s="51" t="s">
        <v>8</v>
      </c>
      <c r="B28" s="48" t="s">
        <v>10</v>
      </c>
      <c r="C28" s="50"/>
      <c r="D28" s="44"/>
    </row>
    <row r="29" spans="1:4" ht="19.5" thickBot="1" x14ac:dyDescent="0.3">
      <c r="A29" s="52"/>
      <c r="B29" s="36" t="s">
        <v>2</v>
      </c>
      <c r="C29" s="36" t="s">
        <v>3</v>
      </c>
      <c r="D29" s="44"/>
    </row>
    <row r="30" spans="1:4" ht="37.5" x14ac:dyDescent="0.3">
      <c r="A30" s="40" t="s">
        <v>9</v>
      </c>
      <c r="B30" s="41">
        <f>+B15+B17+B19+B21+B23</f>
        <v>154291.99097222224</v>
      </c>
      <c r="C30" s="41">
        <f>+C15+C17+C19+C21+C23</f>
        <v>191651</v>
      </c>
      <c r="D30" s="47"/>
    </row>
  </sheetData>
  <mergeCells count="13">
    <mergeCell ref="A27:C27"/>
    <mergeCell ref="B28:C28"/>
    <mergeCell ref="A28:A29"/>
    <mergeCell ref="A9:C9"/>
    <mergeCell ref="A23:A24"/>
    <mergeCell ref="A17:A18"/>
    <mergeCell ref="A19:A20"/>
    <mergeCell ref="A12:C12"/>
    <mergeCell ref="A13:A14"/>
    <mergeCell ref="B13:C13"/>
    <mergeCell ref="A15:A16"/>
    <mergeCell ref="A21:A22"/>
    <mergeCell ref="A10:C10"/>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zoomScale="77" zoomScaleNormal="77" workbookViewId="0">
      <selection activeCell="M35" sqref="M35"/>
    </sheetView>
  </sheetViews>
  <sheetFormatPr baseColWidth="10" defaultColWidth="11.42578125" defaultRowHeight="15" x14ac:dyDescent="0.25"/>
  <cols>
    <col min="1" max="1" width="23" style="34" customWidth="1"/>
    <col min="2" max="3" width="12.7109375" style="34" customWidth="1"/>
    <col min="4" max="4" width="19.140625" style="34" bestFit="1" customWidth="1"/>
    <col min="5" max="5" width="12.7109375" style="34" customWidth="1"/>
    <col min="6" max="6" width="19.140625" style="34" bestFit="1" customWidth="1"/>
    <col min="7" max="7" width="12.7109375" style="34" customWidth="1"/>
    <col min="8" max="8" width="19.140625" style="34" bestFit="1" customWidth="1"/>
    <col min="9" max="10" width="12.7109375" style="34" customWidth="1"/>
    <col min="11" max="11" width="16.85546875" style="2" bestFit="1" customWidth="1"/>
    <col min="12" max="12" width="15.140625" bestFit="1" customWidth="1"/>
    <col min="13" max="13" width="16.85546875" style="2" bestFit="1" customWidth="1"/>
    <col min="14" max="14" width="14" bestFit="1" customWidth="1"/>
    <col min="16" max="16" width="16.42578125" customWidth="1"/>
  </cols>
  <sheetData>
    <row r="1" spans="1:10" ht="21.75" thickBot="1" x14ac:dyDescent="0.3">
      <c r="A1" s="1"/>
      <c r="B1" s="62" t="s">
        <v>83</v>
      </c>
      <c r="C1" s="63"/>
      <c r="D1" s="63"/>
      <c r="E1" s="63"/>
      <c r="F1" s="63"/>
      <c r="G1" s="63"/>
      <c r="H1" s="63"/>
      <c r="I1" s="63"/>
      <c r="J1" s="64"/>
    </row>
    <row r="2" spans="1:10" ht="21.75" thickBot="1" x14ac:dyDescent="0.3">
      <c r="A2" s="3"/>
      <c r="B2" s="65" t="s">
        <v>17</v>
      </c>
      <c r="C2" s="66"/>
      <c r="D2" s="65" t="s">
        <v>18</v>
      </c>
      <c r="E2" s="66"/>
      <c r="F2" s="66"/>
      <c r="G2" s="66"/>
      <c r="H2" s="67"/>
      <c r="I2" s="4" t="s">
        <v>19</v>
      </c>
      <c r="J2" s="5" t="s">
        <v>20</v>
      </c>
    </row>
    <row r="3" spans="1:10" ht="21.75" thickBot="1" x14ac:dyDescent="0.3">
      <c r="A3" s="6"/>
      <c r="B3" s="68" t="s">
        <v>21</v>
      </c>
      <c r="C3" s="69"/>
      <c r="D3" s="68" t="s">
        <v>22</v>
      </c>
      <c r="E3" s="69"/>
      <c r="F3" s="69"/>
      <c r="G3" s="69"/>
      <c r="H3" s="70"/>
      <c r="I3" s="7">
        <v>44752</v>
      </c>
      <c r="J3" s="8">
        <v>0</v>
      </c>
    </row>
    <row r="4" spans="1:10" x14ac:dyDescent="0.25">
      <c r="A4" s="71"/>
      <c r="B4" s="72"/>
      <c r="C4" s="72"/>
      <c r="D4" s="73"/>
      <c r="E4" s="73"/>
      <c r="F4" s="73"/>
      <c r="G4" s="73"/>
      <c r="H4" s="73"/>
      <c r="I4" s="72"/>
      <c r="J4" s="74"/>
    </row>
    <row r="5" spans="1:10" ht="3" customHeight="1" x14ac:dyDescent="0.25">
      <c r="A5" s="75"/>
      <c r="B5" s="76"/>
      <c r="C5" s="76"/>
      <c r="D5" s="76"/>
      <c r="E5" s="76"/>
      <c r="F5" s="76"/>
      <c r="G5" s="76"/>
      <c r="H5" s="76"/>
      <c r="I5" s="76"/>
      <c r="J5" s="77"/>
    </row>
    <row r="6" spans="1:10" ht="15.75" x14ac:dyDescent="0.25">
      <c r="A6" s="78" t="s">
        <v>23</v>
      </c>
      <c r="B6" s="79"/>
      <c r="C6" s="79"/>
      <c r="D6" s="79"/>
      <c r="E6" s="79"/>
      <c r="F6" s="79"/>
      <c r="G6" s="79"/>
      <c r="H6" s="79"/>
      <c r="I6" s="79"/>
      <c r="J6" s="80"/>
    </row>
    <row r="7" spans="1:10" ht="15.75" x14ac:dyDescent="0.25">
      <c r="A7" s="81" t="s">
        <v>24</v>
      </c>
      <c r="B7" s="82"/>
      <c r="C7" s="82"/>
      <c r="D7" s="82"/>
      <c r="E7" s="82"/>
      <c r="F7" s="82"/>
      <c r="G7" s="82"/>
      <c r="H7" s="82"/>
      <c r="I7" s="82"/>
      <c r="J7" s="83"/>
    </row>
    <row r="8" spans="1:10" ht="15" customHeight="1" x14ac:dyDescent="0.25">
      <c r="A8" s="9" t="s">
        <v>25</v>
      </c>
      <c r="B8" s="59" t="s">
        <v>26</v>
      </c>
      <c r="C8" s="60"/>
      <c r="D8" s="60"/>
      <c r="E8" s="60"/>
      <c r="F8" s="60"/>
      <c r="G8" s="60"/>
      <c r="H8" s="60"/>
      <c r="I8" s="60"/>
      <c r="J8" s="61"/>
    </row>
    <row r="9" spans="1:10" ht="15" customHeight="1" x14ac:dyDescent="0.25">
      <c r="A9" s="10" t="s">
        <v>27</v>
      </c>
      <c r="B9" s="59" t="s">
        <v>28</v>
      </c>
      <c r="C9" s="60"/>
      <c r="D9" s="60"/>
      <c r="E9" s="60"/>
      <c r="F9" s="60"/>
      <c r="G9" s="60"/>
      <c r="H9" s="60"/>
      <c r="I9" s="60"/>
      <c r="J9" s="61"/>
    </row>
    <row r="10" spans="1:10" ht="15" customHeight="1" x14ac:dyDescent="0.25">
      <c r="A10" s="10" t="s">
        <v>29</v>
      </c>
      <c r="B10" s="59" t="s">
        <v>30</v>
      </c>
      <c r="C10" s="60"/>
      <c r="D10" s="60"/>
      <c r="E10" s="60"/>
      <c r="F10" s="60"/>
      <c r="G10" s="60"/>
      <c r="H10" s="60"/>
      <c r="I10" s="60"/>
      <c r="J10" s="61"/>
    </row>
    <row r="11" spans="1:10" ht="31.5" customHeight="1" x14ac:dyDescent="0.25">
      <c r="A11" s="9" t="s">
        <v>31</v>
      </c>
      <c r="B11" s="84" t="s">
        <v>32</v>
      </c>
      <c r="C11" s="85"/>
      <c r="D11" s="85"/>
      <c r="E11" s="85"/>
      <c r="F11" s="85"/>
      <c r="G11" s="85"/>
      <c r="H11" s="85"/>
      <c r="I11" s="85"/>
      <c r="J11" s="86"/>
    </row>
    <row r="12" spans="1:10" ht="50.25" customHeight="1" x14ac:dyDescent="0.25">
      <c r="A12" s="9" t="s">
        <v>33</v>
      </c>
      <c r="B12" s="84" t="s">
        <v>34</v>
      </c>
      <c r="C12" s="85"/>
      <c r="D12" s="85"/>
      <c r="E12" s="85"/>
      <c r="F12" s="85"/>
      <c r="G12" s="85"/>
      <c r="H12" s="85"/>
      <c r="I12" s="85"/>
      <c r="J12" s="86"/>
    </row>
    <row r="13" spans="1:10" ht="15.75" x14ac:dyDescent="0.25">
      <c r="A13" s="78" t="s">
        <v>35</v>
      </c>
      <c r="B13" s="79"/>
      <c r="C13" s="79"/>
      <c r="D13" s="79"/>
      <c r="E13" s="79"/>
      <c r="F13" s="79"/>
      <c r="G13" s="79"/>
      <c r="H13" s="79"/>
      <c r="I13" s="79"/>
      <c r="J13" s="80"/>
    </row>
    <row r="14" spans="1:10" ht="27.75" customHeight="1" x14ac:dyDescent="0.25">
      <c r="A14" s="9" t="s">
        <v>36</v>
      </c>
      <c r="B14" s="11">
        <v>2</v>
      </c>
      <c r="C14" s="87" t="str">
        <f>IFERROR(VLOOKUP(B14,'[2]Validacion datos'!A2:B5,2,FALSE),"")</f>
        <v>DESARROLLO SOCIAL</v>
      </c>
      <c r="D14" s="87"/>
      <c r="E14" s="87"/>
      <c r="F14" s="87"/>
      <c r="G14" s="87"/>
      <c r="H14" s="87"/>
      <c r="I14" s="87"/>
      <c r="J14" s="87"/>
    </row>
    <row r="15" spans="1:10" ht="26.25" customHeight="1" x14ac:dyDescent="0.25">
      <c r="A15" s="9" t="s">
        <v>37</v>
      </c>
      <c r="B15" s="12">
        <v>2.2999999999999998</v>
      </c>
      <c r="C15" s="87" t="str">
        <f>IFERROR(VLOOKUP(B15,'[2]Validacion datos'!A8:B26,2,FALSE),"")</f>
        <v>Igualdad de derechos y oportunidades</v>
      </c>
      <c r="D15" s="87"/>
      <c r="E15" s="87"/>
      <c r="F15" s="87"/>
      <c r="G15" s="87"/>
      <c r="H15" s="87"/>
      <c r="I15" s="87"/>
      <c r="J15" s="87"/>
    </row>
    <row r="16" spans="1:10" ht="24.75" customHeight="1" x14ac:dyDescent="0.25">
      <c r="A16" s="9" t="s">
        <v>38</v>
      </c>
      <c r="B16" s="13" t="s">
        <v>39</v>
      </c>
      <c r="C16" s="87" t="str">
        <f>IFERROR(VLOOKUP(B16,'[2]Validacion datos'!D8:E64,2,FALSE),"")</f>
        <v>Disminuir la pobreza mediante un efectivo y eficiente sistema de protección social, que tome en cuenta las necesidades y vulnerabilidades a lo largo del ciclo de vida</v>
      </c>
      <c r="D16" s="87"/>
      <c r="E16" s="87"/>
      <c r="F16" s="87"/>
      <c r="G16" s="87"/>
      <c r="H16" s="87"/>
      <c r="I16" s="87"/>
      <c r="J16" s="87"/>
    </row>
    <row r="17" spans="1:16" ht="15.75" x14ac:dyDescent="0.25">
      <c r="A17" s="78" t="s">
        <v>40</v>
      </c>
      <c r="B17" s="79"/>
      <c r="C17" s="79"/>
      <c r="D17" s="79"/>
      <c r="E17" s="79"/>
      <c r="F17" s="79"/>
      <c r="G17" s="79"/>
      <c r="H17" s="79"/>
      <c r="I17" s="79"/>
      <c r="J17" s="80"/>
    </row>
    <row r="18" spans="1:16" ht="29.25" customHeight="1" x14ac:dyDescent="0.25">
      <c r="A18" s="9" t="s">
        <v>41</v>
      </c>
      <c r="B18" s="84" t="s">
        <v>42</v>
      </c>
      <c r="C18" s="84"/>
      <c r="D18" s="84"/>
      <c r="E18" s="84"/>
      <c r="F18" s="84"/>
      <c r="G18" s="84"/>
      <c r="H18" s="84"/>
      <c r="I18" s="84"/>
      <c r="J18" s="88"/>
    </row>
    <row r="19" spans="1:16" ht="33" customHeight="1" x14ac:dyDescent="0.25">
      <c r="A19" s="14" t="s">
        <v>43</v>
      </c>
      <c r="B19" s="84" t="s">
        <v>44</v>
      </c>
      <c r="C19" s="84"/>
      <c r="D19" s="84"/>
      <c r="E19" s="84"/>
      <c r="F19" s="84"/>
      <c r="G19" s="84"/>
      <c r="H19" s="84"/>
      <c r="I19" s="84"/>
      <c r="J19" s="88"/>
    </row>
    <row r="20" spans="1:16" ht="34.5" customHeight="1" x14ac:dyDescent="0.25">
      <c r="A20" s="14" t="s">
        <v>45</v>
      </c>
      <c r="B20" s="84" t="s">
        <v>46</v>
      </c>
      <c r="C20" s="84"/>
      <c r="D20" s="84"/>
      <c r="E20" s="84"/>
      <c r="F20" s="84"/>
      <c r="G20" s="84"/>
      <c r="H20" s="84"/>
      <c r="I20" s="84"/>
      <c r="J20" s="88"/>
    </row>
    <row r="21" spans="1:16" ht="35.25" customHeight="1" x14ac:dyDescent="0.25">
      <c r="A21" s="14" t="s">
        <v>47</v>
      </c>
      <c r="B21" s="84" t="s">
        <v>48</v>
      </c>
      <c r="C21" s="84"/>
      <c r="D21" s="84"/>
      <c r="E21" s="84"/>
      <c r="F21" s="84"/>
      <c r="G21" s="84"/>
      <c r="H21" s="84"/>
      <c r="I21" s="84"/>
      <c r="J21" s="88"/>
    </row>
    <row r="22" spans="1:16" ht="15.75" x14ac:dyDescent="0.25">
      <c r="A22" s="78" t="s">
        <v>49</v>
      </c>
      <c r="B22" s="79"/>
      <c r="C22" s="79"/>
      <c r="D22" s="79"/>
      <c r="E22" s="79"/>
      <c r="F22" s="79"/>
      <c r="G22" s="79"/>
      <c r="H22" s="79"/>
      <c r="I22" s="79"/>
      <c r="J22" s="80"/>
    </row>
    <row r="23" spans="1:16" ht="15.75" x14ac:dyDescent="0.25">
      <c r="A23" s="81" t="s">
        <v>50</v>
      </c>
      <c r="B23" s="82"/>
      <c r="C23" s="82"/>
      <c r="D23" s="82"/>
      <c r="E23" s="82"/>
      <c r="F23" s="82"/>
      <c r="G23" s="82"/>
      <c r="H23" s="82"/>
      <c r="I23" s="82"/>
      <c r="J23" s="83"/>
    </row>
    <row r="24" spans="1:16" ht="15" customHeight="1" x14ac:dyDescent="0.25">
      <c r="A24" s="89" t="s">
        <v>51</v>
      </c>
      <c r="B24" s="90"/>
      <c r="C24" s="91" t="s">
        <v>52</v>
      </c>
      <c r="D24" s="92"/>
      <c r="E24" s="92"/>
      <c r="F24" s="92" t="s">
        <v>53</v>
      </c>
      <c r="G24" s="92"/>
      <c r="H24" s="90"/>
      <c r="I24" s="91" t="s">
        <v>54</v>
      </c>
      <c r="J24" s="93"/>
    </row>
    <row r="25" spans="1:16" x14ac:dyDescent="0.25">
      <c r="A25" s="94">
        <v>2644780739</v>
      </c>
      <c r="B25" s="95"/>
      <c r="C25" s="96">
        <v>2644780739</v>
      </c>
      <c r="D25" s="97"/>
      <c r="E25" s="98"/>
      <c r="F25" s="96">
        <v>387372478.72000003</v>
      </c>
      <c r="G25" s="97"/>
      <c r="H25" s="98"/>
      <c r="I25" s="99">
        <f>+F25/C25</f>
        <v>0.14646676490334196</v>
      </c>
      <c r="J25" s="100"/>
    </row>
    <row r="26" spans="1:16" ht="15.75" x14ac:dyDescent="0.25">
      <c r="A26" s="81" t="s">
        <v>55</v>
      </c>
      <c r="B26" s="82"/>
      <c r="C26" s="82"/>
      <c r="D26" s="82"/>
      <c r="E26" s="82"/>
      <c r="F26" s="82"/>
      <c r="G26" s="82"/>
      <c r="H26" s="82"/>
      <c r="I26" s="82"/>
      <c r="J26" s="83"/>
    </row>
    <row r="27" spans="1:16" x14ac:dyDescent="0.25">
      <c r="A27" s="15"/>
      <c r="B27"/>
      <c r="C27" s="101" t="s">
        <v>56</v>
      </c>
      <c r="D27" s="102"/>
      <c r="E27" s="101" t="s">
        <v>57</v>
      </c>
      <c r="F27" s="102"/>
      <c r="G27" s="101" t="s">
        <v>58</v>
      </c>
      <c r="H27" s="101"/>
      <c r="I27" s="101" t="s">
        <v>59</v>
      </c>
      <c r="J27" s="103"/>
    </row>
    <row r="28" spans="1:16" ht="38.25" x14ac:dyDescent="0.25">
      <c r="A28" s="16" t="s">
        <v>60</v>
      </c>
      <c r="B28" s="17" t="s">
        <v>61</v>
      </c>
      <c r="C28" s="17" t="s">
        <v>62</v>
      </c>
      <c r="D28" s="17" t="s">
        <v>63</v>
      </c>
      <c r="E28" s="17" t="s">
        <v>64</v>
      </c>
      <c r="F28" s="17" t="s">
        <v>65</v>
      </c>
      <c r="G28" s="17" t="s">
        <v>66</v>
      </c>
      <c r="H28" s="17" t="s">
        <v>67</v>
      </c>
      <c r="I28" s="17" t="s">
        <v>68</v>
      </c>
      <c r="J28" s="18" t="s">
        <v>69</v>
      </c>
    </row>
    <row r="29" spans="1:16" ht="36" x14ac:dyDescent="0.25">
      <c r="A29" s="19" t="s">
        <v>70</v>
      </c>
      <c r="B29" s="20" t="s">
        <v>71</v>
      </c>
      <c r="C29" s="21">
        <v>1765831</v>
      </c>
      <c r="D29" s="22">
        <v>2644780</v>
      </c>
      <c r="E29" s="22">
        <v>154292</v>
      </c>
      <c r="F29" s="22">
        <v>566276875</v>
      </c>
      <c r="G29" s="23">
        <v>191651</v>
      </c>
      <c r="H29" s="22">
        <v>387372476.72000003</v>
      </c>
      <c r="I29" s="24">
        <f t="shared" ref="I29:J30" si="0">IF(G29&gt;0,G29/E29,0)</f>
        <v>1.2421318020376948</v>
      </c>
      <c r="J29" s="25">
        <f>IF(H29&gt;0,H29/F29,0)</f>
        <v>0.68406903728851731</v>
      </c>
    </row>
    <row r="30" spans="1:16" hidden="1" x14ac:dyDescent="0.25">
      <c r="A30" s="26"/>
      <c r="B30" s="27"/>
      <c r="C30" s="28"/>
      <c r="D30" s="29"/>
      <c r="E30" s="29"/>
      <c r="F30" s="29"/>
      <c r="G30" s="30"/>
      <c r="H30" s="29"/>
      <c r="I30" s="24">
        <f t="shared" si="0"/>
        <v>0</v>
      </c>
      <c r="J30" s="25">
        <f t="shared" si="0"/>
        <v>0</v>
      </c>
    </row>
    <row r="31" spans="1:16" ht="15.75" x14ac:dyDescent="0.25">
      <c r="A31" s="78" t="s">
        <v>72</v>
      </c>
      <c r="B31" s="79"/>
      <c r="C31" s="79"/>
      <c r="D31" s="79"/>
      <c r="E31" s="79"/>
      <c r="F31" s="79"/>
      <c r="G31" s="79"/>
      <c r="H31" s="79"/>
      <c r="I31" s="79"/>
      <c r="J31" s="80"/>
    </row>
    <row r="32" spans="1:16" ht="15.75" x14ac:dyDescent="0.25">
      <c r="A32" s="81" t="s">
        <v>73</v>
      </c>
      <c r="B32" s="82"/>
      <c r="C32" s="82"/>
      <c r="D32" s="82"/>
      <c r="E32" s="82"/>
      <c r="F32" s="82"/>
      <c r="G32" s="82"/>
      <c r="H32" s="82"/>
      <c r="I32" s="82"/>
      <c r="J32" s="83"/>
      <c r="P32" s="2"/>
    </row>
    <row r="33" spans="1:16" ht="15" customHeight="1" x14ac:dyDescent="0.25">
      <c r="A33" s="31" t="s">
        <v>74</v>
      </c>
      <c r="B33" s="84" t="s">
        <v>70</v>
      </c>
      <c r="C33" s="84"/>
      <c r="D33" s="84"/>
      <c r="E33" s="84"/>
      <c r="F33" s="84"/>
      <c r="G33" s="84"/>
      <c r="H33" s="84"/>
      <c r="I33" s="84"/>
      <c r="J33" s="88"/>
      <c r="L33" s="2"/>
      <c r="P33" s="2"/>
    </row>
    <row r="34" spans="1:16" ht="30" customHeight="1" x14ac:dyDescent="0.25">
      <c r="A34" s="31" t="s">
        <v>75</v>
      </c>
      <c r="B34" s="111" t="s">
        <v>76</v>
      </c>
      <c r="C34" s="111"/>
      <c r="D34" s="111"/>
      <c r="E34" s="111"/>
      <c r="F34" s="111"/>
      <c r="G34" s="111"/>
      <c r="H34" s="111"/>
      <c r="I34" s="111"/>
      <c r="J34" s="112"/>
      <c r="L34" s="32"/>
      <c r="P34" s="32"/>
    </row>
    <row r="35" spans="1:16" ht="85.5" customHeight="1" x14ac:dyDescent="0.25">
      <c r="A35" s="31" t="s">
        <v>77</v>
      </c>
      <c r="B35" s="111" t="s">
        <v>84</v>
      </c>
      <c r="C35" s="111"/>
      <c r="D35" s="111"/>
      <c r="E35" s="111"/>
      <c r="F35" s="111"/>
      <c r="G35" s="111"/>
      <c r="H35" s="111"/>
      <c r="I35" s="111"/>
      <c r="J35" s="112"/>
      <c r="L35" s="2"/>
      <c r="N35" s="32"/>
      <c r="O35" s="32"/>
      <c r="P35" s="32"/>
    </row>
    <row r="36" spans="1:16" ht="152.25" customHeight="1" x14ac:dyDescent="0.25">
      <c r="A36" s="31" t="s">
        <v>78</v>
      </c>
      <c r="B36" s="111" t="s">
        <v>87</v>
      </c>
      <c r="C36" s="111"/>
      <c r="D36" s="111"/>
      <c r="E36" s="111"/>
      <c r="F36" s="111"/>
      <c r="G36" s="111"/>
      <c r="H36" s="111"/>
      <c r="I36" s="111"/>
      <c r="J36" s="112"/>
      <c r="L36" s="2"/>
      <c r="N36" s="32"/>
    </row>
    <row r="37" spans="1:16" ht="15.75" x14ac:dyDescent="0.25">
      <c r="A37" s="78" t="s">
        <v>79</v>
      </c>
      <c r="B37" s="79"/>
      <c r="C37" s="79"/>
      <c r="D37" s="79"/>
      <c r="E37" s="79"/>
      <c r="F37" s="79"/>
      <c r="G37" s="79"/>
      <c r="H37" s="79"/>
      <c r="I37" s="79"/>
      <c r="J37" s="80"/>
      <c r="L37" s="32"/>
    </row>
    <row r="38" spans="1:16" ht="15.75" x14ac:dyDescent="0.25">
      <c r="A38" s="104" t="s">
        <v>80</v>
      </c>
      <c r="B38" s="105"/>
      <c r="C38" s="105"/>
      <c r="D38" s="105"/>
      <c r="E38" s="105"/>
      <c r="F38" s="105"/>
      <c r="G38" s="105"/>
      <c r="H38" s="105"/>
      <c r="I38" s="105"/>
      <c r="J38" s="106"/>
      <c r="L38" s="32"/>
    </row>
    <row r="39" spans="1:16" ht="57.75" customHeight="1" x14ac:dyDescent="0.25">
      <c r="A39" s="107" t="s">
        <v>81</v>
      </c>
      <c r="B39" s="108"/>
      <c r="C39" s="108"/>
      <c r="D39" s="108"/>
      <c r="E39" s="108"/>
      <c r="F39" s="108"/>
      <c r="G39" s="108"/>
      <c r="H39" s="108"/>
      <c r="I39" s="108"/>
      <c r="J39" s="109"/>
    </row>
    <row r="40" spans="1:16" ht="27.75" customHeight="1" x14ac:dyDescent="0.25">
      <c r="A40" s="33"/>
      <c r="B40" s="33"/>
      <c r="C40" s="33"/>
      <c r="D40" s="33"/>
      <c r="E40" s="33"/>
      <c r="F40" s="33"/>
      <c r="G40" s="33"/>
      <c r="H40" s="33"/>
      <c r="I40" s="33"/>
      <c r="J40" s="33"/>
    </row>
    <row r="41" spans="1:16" ht="30.75" customHeight="1" x14ac:dyDescent="0.25">
      <c r="A41" s="110" t="s">
        <v>82</v>
      </c>
      <c r="B41" s="110"/>
      <c r="C41" s="110"/>
      <c r="D41" s="110"/>
      <c r="E41" s="110"/>
      <c r="F41" s="110"/>
      <c r="G41" s="110"/>
      <c r="H41" s="110"/>
      <c r="I41" s="110"/>
      <c r="J41" s="110"/>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56999999999999995" right="0.3" top="0.74803149606299213" bottom="0.74803149606299213"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Evidencia </vt:lpstr>
      <vt:lpstr>Evaluación 2 Trimestral 2022</vt:lpstr>
      <vt:lpstr>'Evidencia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2022-07-19T18:20:00Z</dcterms:modified>
</cp:coreProperties>
</file>