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name\OneDrive\Desktop\"/>
    </mc:Choice>
  </mc:AlternateContent>
  <xr:revisionPtr revIDLastSave="0" documentId="13_ncr:1_{EA90A586-119C-419C-A5DC-706EF684763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81029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<sst xmlns="http://schemas.openxmlformats.org/spreadsheetml/2006/main" count="60" uniqueCount="47">
  <si>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</si>
  <si>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</si>
  <si>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</si>
  <si>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</si>
  <si>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</si>
  <si>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</si>
  <si>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</si>
  <si>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</si>
  <si>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</si>
  <si>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</si>
  <si>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</si>
  <si>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</si>
  <si>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</si>
  <si>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</si>
  <si>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</si>
  <si>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</si>
  <si>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</si>
  <si>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</si>
  <si>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</si>
  <si>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</si>
  <si>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</si>
  <si>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</si>
  <si>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</si>
  <si>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</si>
  <si>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</si>
  <si>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</si>
  <si>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</si>
  <si>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</si>
  <si>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</si>
  <si>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</si>
  <si>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</si>
  <si>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</si>
  <si>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</si>
  <si>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</si>
  <si>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</si>
  <si>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</si>
  <si>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</si>
  <si>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</si>
  <si>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</si>
  <si>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</si>
  <si>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</si>
  <si>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</si>
  <si>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</si>
  <si>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</si>
  <si>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</si>
  <si>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</si>
  <si>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Empleados Tramite de Pension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</si>
</sst>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-* #,##0.00\ _€_-;\-* #,##0.00\ _€_-;_-* &quot;-&quot;??\ _€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9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50" borderId="17" applyNumberFormat="0" applyAlignment="0" applyProtection="0"/>
    <xf numFmtId="0" fontId="23" fillId="51" borderId="18" applyNumberFormat="0" applyAlignment="0" applyProtection="0"/>
    <xf numFmtId="0" fontId="24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7" borderId="17" applyNumberFormat="0" applyAlignment="0" applyProtection="0"/>
    <xf numFmtId="0" fontId="29" fillId="0" borderId="22" applyNumberFormat="0" applyFill="0" applyAlignment="0" applyProtection="0"/>
    <xf numFmtId="43" fontId="3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0" borderId="0"/>
    <xf numFmtId="0" fontId="31" fillId="0" borderId="0"/>
    <xf numFmtId="0" fontId="31" fillId="0" borderId="0"/>
    <xf numFmtId="0" fontId="18" fillId="0" borderId="0"/>
    <xf numFmtId="0" fontId="18" fillId="52" borderId="23" applyNumberFormat="0" applyFont="0" applyAlignment="0" applyProtection="0"/>
    <xf numFmtId="0" fontId="32" fillId="50" borderId="24" applyNumberFormat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44">
    <xf numFmtId="0" fontId="0" fillId="0" borderId="0" xfId="0"/>
    <xf numFmtId="0" fontId="15" fillId="0" borderId="0" xfId="0" applyFont="1"/>
    <xf numFmtId="0" fontId="0" fillId="53" borderId="0" xfId="0" applyFill="1"/>
    <xf numFmtId="0" fontId="37" fillId="53" borderId="15" xfId="0" applyFont="1" applyFill="1" applyBorder="1"/>
    <xf numFmtId="0" fontId="38" fillId="53" borderId="15" xfId="0" applyFont="1" applyFill="1" applyBorder="1" applyAlignment="1">
      <alignment vertical="center"/>
    </xf>
    <xf numFmtId="0" fontId="37" fillId="0" borderId="16" xfId="0" applyFont="1" applyBorder="1"/>
    <xf numFmtId="43" fontId="37" fillId="0" borderId="16" xfId="1" applyFont="1" applyBorder="1"/>
    <xf numFmtId="0" fontId="37" fillId="0" borderId="0" xfId="0" applyFont="1"/>
    <xf numFmtId="4" fontId="37" fillId="0" borderId="0" xfId="0" applyNumberFormat="1" applyFont="1"/>
    <xf numFmtId="0" fontId="38" fillId="53" borderId="25" xfId="0" applyFont="1" applyFill="1" applyBorder="1" applyAlignment="1">
      <alignment horizontal="center" vertical="center"/>
    </xf>
    <xf numFmtId="0" fontId="38" fillId="53" borderId="11" xfId="0" applyFont="1" applyFill="1" applyBorder="1" applyAlignment="1">
      <alignment horizontal="center" vertical="center"/>
    </xf>
    <xf numFmtId="0" fontId="38" fillId="53" borderId="26" xfId="0" applyFont="1" applyFill="1" applyBorder="1" applyAlignment="1">
      <alignment horizontal="center" vertical="center"/>
    </xf>
    <xf numFmtId="0" fontId="36" fillId="53" borderId="11" xfId="0" applyFont="1" applyFill="1" applyBorder="1" applyAlignment="1">
      <alignment horizontal="center" vertical="center"/>
    </xf>
    <xf numFmtId="0" fontId="36" fillId="53" borderId="27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/>
    </xf>
    <xf numFmtId="0" fontId="36" fillId="53" borderId="28" xfId="0" applyFont="1" applyFill="1" applyBorder="1" applyAlignment="1">
      <alignment horizontal="center" vertical="center"/>
    </xf>
    <xf numFmtId="0" fontId="38" fillId="53" borderId="27" xfId="0" applyFont="1" applyFill="1" applyBorder="1" applyAlignment="1">
      <alignment horizontal="center" vertical="center"/>
    </xf>
    <xf numFmtId="0" fontId="38" fillId="53" borderId="28" xfId="0" applyFont="1" applyFill="1" applyBorder="1" applyAlignment="1">
      <alignment horizontal="center" vertical="center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1" xfId="0" applyFont="1" applyFill="1" applyBorder="1" applyAlignment="1">
      <alignment horizontal="center" vertical="center" wrapText="1"/>
    </xf>
    <xf numFmtId="4" fontId="37" fillId="0" borderId="16" xfId="0" applyNumberFormat="1" applyFont="1" applyBorder="1"/>
    <xf numFmtId="0" fontId="39" fillId="53" borderId="16" xfId="0" applyFont="1" applyFill="1" applyBorder="1"/>
    <xf numFmtId="4" fontId="39" fillId="53" borderId="16" xfId="0" applyNumberFormat="1" applyFont="1" applyFill="1" applyBorder="1"/>
    <xf numFmtId="0" fontId="37" fillId="53" borderId="16" xfId="0" applyFont="1" applyFill="1" applyBorder="1"/>
    <xf numFmtId="0" fontId="38" fillId="53" borderId="16" xfId="0" applyFont="1" applyFill="1" applyBorder="1" applyAlignment="1">
      <alignment vertical="center" wrapText="1"/>
    </xf>
    <xf numFmtId="0" fontId="41" fillId="0" borderId="0" xfId="0" applyFont="1" applyAlignment="1">
      <alignment horizontal="left"/>
    </xf>
    <xf numFmtId="43" fontId="40" fillId="53" borderId="15" xfId="1" applyFont="1" applyFill="1" applyBorder="1" applyAlignment="1">
      <alignment horizontal="center" vertical="top" wrapText="1"/>
    </xf>
    <xf numFmtId="0" fontId="39" fillId="0" borderId="0" xfId="0" applyFont="1"/>
    <xf numFmtId="0" fontId="38" fillId="0" borderId="0" xfId="0" applyFont="1" applyAlignment="1">
      <alignment vertical="center" wrapText="1"/>
    </xf>
    <xf numFmtId="4" fontId="39" fillId="0" borderId="0" xfId="0" applyNumberFormat="1" applyFont="1"/>
    <xf numFmtId="0" fontId="38" fillId="53" borderId="12" xfId="0" applyFont="1" applyFill="1" applyBorder="1" applyAlignment="1">
      <alignment horizontal="center" vertical="center"/>
    </xf>
    <xf numFmtId="0" fontId="38" fillId="53" borderId="13" xfId="0" applyFont="1" applyFill="1" applyBorder="1" applyAlignment="1">
      <alignment horizontal="center" vertical="center"/>
    </xf>
    <xf numFmtId="0" fontId="38" fillId="53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8" fillId="53" borderId="11" xfId="0" applyFont="1" applyFill="1" applyBorder="1" applyAlignment="1">
      <alignment horizontal="center" vertical="center" wrapText="1"/>
    </xf>
    <xf numFmtId="0" fontId="37" fillId="53" borderId="15" xfId="0" applyFont="1" applyFill="1" applyBorder="1" applyAlignment="1">
      <alignment wrapText="1"/>
    </xf>
    <xf numFmtId="0" fontId="38" fillId="53" borderId="15" xfId="0" applyFont="1" applyFill="1" applyBorder="1" applyAlignment="1">
      <alignment horizontal="center" vertical="center" wrapText="1"/>
    </xf>
    <xf numFmtId="0" fontId="38" fillId="53" borderId="12" xfId="0" applyFont="1" applyFill="1" applyBorder="1" applyAlignment="1">
      <alignment horizontal="center" vertical="center" wrapText="1"/>
    </xf>
    <xf numFmtId="0" fontId="37" fillId="53" borderId="14" xfId="0" applyFont="1" applyFill="1" applyBorder="1" applyAlignment="1">
      <alignment wrapText="1"/>
    </xf>
    <xf numFmtId="0" fontId="38" fillId="53" borderId="13" xfId="0" applyFont="1" applyFill="1" applyBorder="1" applyAlignment="1">
      <alignment horizontal="center" vertical="center" wrapText="1"/>
    </xf>
    <xf numFmtId="0" fontId="38" fillId="53" borderId="14" xfId="0" applyFont="1" applyFill="1" applyBorder="1" applyAlignment="1">
      <alignment horizontal="center" vertical="center" wrapText="1"/>
    </xf>
  </cellXfs>
  <cellStyles count="90">
    <cellStyle name="20% - Accent1" xfId="42" xr:uid="{00000000-0005-0000-0000-000000000000}"/>
    <cellStyle name="20% - Accent2" xfId="43" xr:uid="{00000000-0005-0000-0000-000001000000}"/>
    <cellStyle name="20% - Accent3" xfId="44" xr:uid="{00000000-0005-0000-0000-000002000000}"/>
    <cellStyle name="20% - Accent4" xfId="45" xr:uid="{00000000-0005-0000-0000-000003000000}"/>
    <cellStyle name="20% - Accent5" xfId="46" xr:uid="{00000000-0005-0000-0000-000004000000}"/>
    <cellStyle name="20% - Accent6" xfId="47" xr:uid="{00000000-0005-0000-0000-000005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 xr:uid="{00000000-0005-0000-0000-00000C000000}"/>
    <cellStyle name="40% - Accent2" xfId="49" xr:uid="{00000000-0005-0000-0000-00000D000000}"/>
    <cellStyle name="40% - Accent3" xfId="50" xr:uid="{00000000-0005-0000-0000-00000E000000}"/>
    <cellStyle name="40% - Accent4" xfId="51" xr:uid="{00000000-0005-0000-0000-00000F000000}"/>
    <cellStyle name="40% - Accent5" xfId="52" xr:uid="{00000000-0005-0000-0000-000010000000}"/>
    <cellStyle name="40% - Accent6" xfId="53" xr:uid="{00000000-0005-0000-0000-000011000000}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 xr:uid="{00000000-0005-0000-0000-000018000000}"/>
    <cellStyle name="60% - Accent2" xfId="55" xr:uid="{00000000-0005-0000-0000-000019000000}"/>
    <cellStyle name="60% - Accent3" xfId="56" xr:uid="{00000000-0005-0000-0000-00001A000000}"/>
    <cellStyle name="60% - Accent4" xfId="57" xr:uid="{00000000-0005-0000-0000-00001B000000}"/>
    <cellStyle name="60% - Accent5" xfId="58" xr:uid="{00000000-0005-0000-0000-00001C000000}"/>
    <cellStyle name="60% - Accent6" xfId="59" xr:uid="{00000000-0005-0000-0000-00001D00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 xr:uid="{00000000-0005-0000-0000-000024000000}"/>
    <cellStyle name="Accent2" xfId="61" xr:uid="{00000000-0005-0000-0000-000025000000}"/>
    <cellStyle name="Accent3" xfId="62" xr:uid="{00000000-0005-0000-0000-000026000000}"/>
    <cellStyle name="Accent4" xfId="63" xr:uid="{00000000-0005-0000-0000-000027000000}"/>
    <cellStyle name="Accent5" xfId="64" xr:uid="{00000000-0005-0000-0000-000028000000}"/>
    <cellStyle name="Accent6" xfId="65" xr:uid="{00000000-0005-0000-0000-000029000000}"/>
    <cellStyle name="Bad" xfId="66" xr:uid="{00000000-0005-0000-0000-00002A000000}"/>
    <cellStyle name="Bueno" xfId="67" builtinId="26" customBuiltin="1"/>
    <cellStyle name="Calculation" xfId="68" xr:uid="{00000000-0005-0000-0000-00002C000000}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 xr:uid="{00000000-0005-0000-0000-000030000000}"/>
    <cellStyle name="Encabezado 1" xfId="3" xr:uid="{00000000-0005-0000-0000-000031000000}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 xr:uid="{00000000-0005-0000-0000-00003A000000}"/>
    <cellStyle name="Good" xfId="71" xr:uid="{00000000-0005-0000-0000-00003B000000}"/>
    <cellStyle name="Heading 1" xfId="72" xr:uid="{00000000-0005-0000-0000-00003C000000}"/>
    <cellStyle name="Heading 2" xfId="73" xr:uid="{00000000-0005-0000-0000-00003D000000}"/>
    <cellStyle name="Heading 3" xfId="74" xr:uid="{00000000-0005-0000-0000-00003E000000}"/>
    <cellStyle name="Heading 4" xfId="75" xr:uid="{00000000-0005-0000-0000-00003F000000}"/>
    <cellStyle name="Incorrecto" xfId="7" builtinId="27" customBuiltin="1"/>
    <cellStyle name="Input" xfId="76" xr:uid="{00000000-0005-0000-0000-000041000000}"/>
    <cellStyle name="Linked Cell" xfId="77" xr:uid="{00000000-0005-0000-0000-000042000000}"/>
    <cellStyle name="Millares" xfId="1" builtinId="3"/>
    <cellStyle name="Millares 2" xfId="78" xr:uid="{00000000-0005-0000-0000-000044000000}"/>
    <cellStyle name="Millares 3" xfId="79" xr:uid="{00000000-0005-0000-0000-000045000000}"/>
    <cellStyle name="Millares 4" xfId="80" xr:uid="{00000000-0005-0000-0000-000046000000}"/>
    <cellStyle name="Neutral" xfId="8" builtinId="28" customBuiltin="1"/>
    <cellStyle name="Normal" xfId="0" builtinId="0"/>
    <cellStyle name="Normal 2" xfId="81" xr:uid="{00000000-0005-0000-0000-000049000000}"/>
    <cellStyle name="Normal 2 2" xfId="82" xr:uid="{00000000-0005-0000-0000-00004A000000}"/>
    <cellStyle name="Normal 3" xfId="83" xr:uid="{00000000-0005-0000-0000-00004B000000}"/>
    <cellStyle name="Normal 4" xfId="84" xr:uid="{00000000-0005-0000-0000-00004C000000}"/>
    <cellStyle name="Notas" xfId="15" builtinId="10" customBuiltin="1"/>
    <cellStyle name="Note" xfId="85" xr:uid="{00000000-0005-0000-0000-00004E000000}"/>
    <cellStyle name="Output" xfId="86" xr:uid="{00000000-0005-0000-0000-00004F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 xr:uid="{00000000-0005-0000-0000-000053000000}"/>
    <cellStyle name="Título" xfId="2" builtinId="15" customBuiltin="1"/>
    <cellStyle name="Título 2" xfId="4" builtinId="17" customBuiltin="1"/>
    <cellStyle name="Título 3" xfId="5" builtinId="18" customBuiltin="1"/>
    <cellStyle name="Título 4" xfId="88" xr:uid="{00000000-0005-0000-0000-000057000000}"/>
    <cellStyle name="Total" xfId="17" builtinId="25" customBuiltin="1"/>
    <cellStyle name="Warning Text" xfId="89" xr:uid="{00000000-0005-0000-0000-000059000000}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7"/>
  <sheetViews>
    <sheetView tabSelected="1" zoomScale="80" zoomScaleNormal="80" workbookViewId="0">
      <selection activeCell="A17" sqref="A17"/>
    </sheetView>
  </sheetViews>
  <sheetFormatPr baseColWidth="10" defaultRowHeight="15" x14ac:dyDescent="0.25"/>
  <cols>
    <col min="1" max="1" width="5.5703125" style="7" customWidth="1"/>
    <col min="2" max="2" width="37.28515625" style="7" bestFit="1" customWidth="1"/>
    <col min="3" max="3" width="18.7109375" style="7" bestFit="1" customWidth="1"/>
    <col min="4" max="4" width="5.5703125" style="7" bestFit="1" customWidth="1"/>
    <col min="5" max="5" width="40.85546875" style="7" bestFit="1" customWidth="1"/>
    <col min="6" max="6" width="8.28515625" style="7" customWidth="1"/>
    <col min="7" max="7" width="18.42578125" style="7" bestFit="1" customWidth="1"/>
    <col min="8" max="8" width="18.42578125" style="7" customWidth="1"/>
    <col min="9" max="9" width="13.42578125" style="7" customWidth="1"/>
    <col min="10" max="10" width="15.42578125" style="7" customWidth="1"/>
    <col min="11" max="11" width="11.42578125" style="7"/>
    <col min="12" max="12" width="18.7109375" style="7" customWidth="1"/>
    <col min="13" max="13" width="16.42578125" style="7" customWidth="1"/>
    <col min="14" max="14" width="16.140625" style="7" customWidth="1"/>
    <col min="15" max="15" width="19.42578125" style="7" bestFit="1" customWidth="1"/>
    <col min="16" max="16" width="15.28515625" style="7" customWidth="1"/>
    <col min="17" max="17" width="14.28515625" style="7" customWidth="1"/>
    <col min="18" max="18" width="17.5703125" style="7" bestFit="1" customWidth="1"/>
    <col min="19" max="19" width="13.140625" style="7" customWidth="1"/>
  </cols>
  <sheetData>
    <row r="1" spans="1:19" x14ac:dyDescent="0.25">
      <c r="Q1" s="8"/>
    </row>
    <row r="2" spans="1:19" x14ac:dyDescent="0.25">
      <c r="Q2" s="8"/>
    </row>
    <row r="3" spans="1:19" x14ac:dyDescent="0.25">
      <c r="N3"/>
      <c r="Q3" s="8"/>
    </row>
    <row r="4" spans="1:19" x14ac:dyDescent="0.25">
      <c r="Q4" s="8"/>
    </row>
    <row r="5" spans="1:19" x14ac:dyDescent="0.25">
      <c r="Q5" s="8"/>
    </row>
    <row r="6" spans="1:19" x14ac:dyDescent="0.25">
      <c r="Q6" s="8"/>
    </row>
    <row r="7" spans="1:19" ht="15.75" x14ac:dyDescent="0.25">
      <c r="A7" s="34" t="s">
        <v>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ht="15.75" x14ac:dyDescent="0.25">
      <c r="A8" s="34" t="s">
        <v>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16.5" thickBot="1" x14ac:dyDescent="0.3">
      <c r="A9" s="35" t="s">
        <v>46</v>
      </c>
      <c r="B9" s="35"/>
      <c r="C9" s="35"/>
      <c r="D9" s="36"/>
      <c r="E9" s="36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1:19" s="2" customFormat="1" ht="15.75" thickBot="1" x14ac:dyDescent="0.3">
      <c r="A10" s="12"/>
      <c r="B10" s="12"/>
      <c r="C10" s="9"/>
      <c r="D10" s="9"/>
      <c r="E10" s="10"/>
      <c r="F10" s="11"/>
      <c r="G10" s="12"/>
      <c r="H10" s="30" t="s">
        <v>29</v>
      </c>
      <c r="I10" s="31"/>
      <c r="J10" s="31"/>
      <c r="K10" s="31"/>
      <c r="L10" s="31"/>
      <c r="M10" s="31"/>
      <c r="N10" s="31"/>
      <c r="O10" s="32"/>
      <c r="P10" s="30" t="s">
        <v>2</v>
      </c>
      <c r="Q10" s="31"/>
      <c r="R10" s="12"/>
      <c r="S10" s="37" t="s">
        <v>30</v>
      </c>
    </row>
    <row r="11" spans="1:19" s="2" customFormat="1" ht="15.75" customHeight="1" thickBot="1" x14ac:dyDescent="0.3">
      <c r="A11" s="3"/>
      <c r="B11" s="3"/>
      <c r="C11" s="13"/>
      <c r="D11" s="13"/>
      <c r="E11" s="14"/>
      <c r="F11" s="15"/>
      <c r="G11" s="3"/>
      <c r="H11" s="40" t="s">
        <v>4</v>
      </c>
      <c r="I11" s="42"/>
      <c r="J11" s="43"/>
      <c r="K11" s="37" t="s">
        <v>5</v>
      </c>
      <c r="L11" s="40" t="s">
        <v>31</v>
      </c>
      <c r="M11" s="41"/>
      <c r="N11" s="37" t="s">
        <v>6</v>
      </c>
      <c r="O11" s="37" t="s">
        <v>7</v>
      </c>
      <c r="P11" s="37" t="s">
        <v>8</v>
      </c>
      <c r="Q11" s="37" t="s">
        <v>9</v>
      </c>
      <c r="R11" s="14"/>
      <c r="S11" s="38"/>
    </row>
    <row r="12" spans="1:19" s="2" customFormat="1" ht="28.5" x14ac:dyDescent="0.25">
      <c r="A12" s="18" t="s">
        <v>32</v>
      </c>
      <c r="B12" s="14" t="s">
        <v>10</v>
      </c>
      <c r="C12" s="16" t="s">
        <v>11</v>
      </c>
      <c r="D12" s="16" t="s">
        <v>44</v>
      </c>
      <c r="E12" s="14" t="s">
        <v>13</v>
      </c>
      <c r="F12" s="17" t="s">
        <v>12</v>
      </c>
      <c r="G12" s="18" t="s">
        <v>14</v>
      </c>
      <c r="H12" s="26" t="s">
        <v>15</v>
      </c>
      <c r="I12" s="18" t="s">
        <v>16</v>
      </c>
      <c r="J12" s="18" t="s">
        <v>17</v>
      </c>
      <c r="K12" s="39"/>
      <c r="L12" s="19" t="s">
        <v>18</v>
      </c>
      <c r="M12" s="19" t="s">
        <v>19</v>
      </c>
      <c r="N12" s="38"/>
      <c r="O12" s="39"/>
      <c r="P12" s="38"/>
      <c r="Q12" s="38"/>
      <c r="R12" s="4" t="s">
        <v>3</v>
      </c>
      <c r="S12" s="38"/>
    </row>
    <row r="13" spans="1:19" x14ac:dyDescent="0.25">
      <c r="A13" s="5">
        <v>1</v>
      </c>
      <c r="B13" s="5" t="s">
        <v>36</v>
      </c>
      <c r="C13" s="5" t="s">
        <v>22</v>
      </c>
      <c r="D13" s="5" t="s">
        <v>45</v>
      </c>
      <c r="E13" s="5" t="s">
        <v>37</v>
      </c>
      <c r="F13" s="5" t="s">
        <v>35</v>
      </c>
      <c r="G13" s="20">
        <v>10000</v>
      </c>
      <c r="H13" s="6">
        <v>0</v>
      </c>
      <c r="I13" s="6">
        <v>287</v>
      </c>
      <c r="J13" s="6">
        <f>+G13*7.1%</f>
        <v>709.99999999999989</v>
      </c>
      <c r="K13" s="6">
        <f>+G13*1.15%</f>
        <v>115</v>
      </c>
      <c r="L13" s="6">
        <v>304</v>
      </c>
      <c r="M13" s="6">
        <f>+G13*7.09%</f>
        <v>709</v>
      </c>
      <c r="N13" s="6">
        <v>25</v>
      </c>
      <c r="O13" s="6">
        <f>+I13+J13+K13+L13+M13</f>
        <v>2125</v>
      </c>
      <c r="P13" s="6">
        <f>+I13+L13+N13</f>
        <v>616</v>
      </c>
      <c r="Q13" s="6">
        <f>+J13+K13+M13</f>
        <v>1534</v>
      </c>
      <c r="R13" s="6">
        <f>+G13-P13</f>
        <v>9384</v>
      </c>
      <c r="S13" s="5">
        <v>113</v>
      </c>
    </row>
    <row r="14" spans="1:19" x14ac:dyDescent="0.25">
      <c r="A14" s="5">
        <v>2</v>
      </c>
      <c r="B14" s="5" t="s">
        <v>33</v>
      </c>
      <c r="C14" s="5" t="s">
        <v>20</v>
      </c>
      <c r="D14" s="5" t="s">
        <v>45</v>
      </c>
      <c r="E14" s="5" t="s">
        <v>34</v>
      </c>
      <c r="F14" s="5" t="s">
        <v>35</v>
      </c>
      <c r="G14" s="20">
        <v>10000</v>
      </c>
      <c r="H14" s="6">
        <v>0</v>
      </c>
      <c r="I14" s="6">
        <v>287</v>
      </c>
      <c r="J14" s="6">
        <f t="shared" ref="J14:J17" si="0">+G14*7.1%</f>
        <v>709.99999999999989</v>
      </c>
      <c r="K14" s="6">
        <f>+G14*1.15%</f>
        <v>115</v>
      </c>
      <c r="L14" s="6">
        <v>304</v>
      </c>
      <c r="M14" s="6">
        <f>+G14*7.09%</f>
        <v>709</v>
      </c>
      <c r="N14" s="6">
        <v>25</v>
      </c>
      <c r="O14" s="6">
        <f>+I14+J14+K14+L14+M14</f>
        <v>2125</v>
      </c>
      <c r="P14" s="6">
        <f>+I14+L14+N14</f>
        <v>616</v>
      </c>
      <c r="Q14" s="6">
        <f>+J14+K14+M14</f>
        <v>1534</v>
      </c>
      <c r="R14" s="6">
        <f>+G14-P14</f>
        <v>9384</v>
      </c>
      <c r="S14" s="5">
        <v>113</v>
      </c>
    </row>
    <row r="15" spans="1:19" x14ac:dyDescent="0.25">
      <c r="A15" s="5">
        <v>3</v>
      </c>
      <c r="B15" s="5" t="s">
        <v>38</v>
      </c>
      <c r="C15" s="5" t="s">
        <v>20</v>
      </c>
      <c r="D15" s="5" t="s">
        <v>45</v>
      </c>
      <c r="E15" s="5" t="s">
        <v>34</v>
      </c>
      <c r="F15" s="5" t="s">
        <v>35</v>
      </c>
      <c r="G15" s="20">
        <v>10000</v>
      </c>
      <c r="H15" s="6">
        <v>0</v>
      </c>
      <c r="I15" s="6">
        <v>287</v>
      </c>
      <c r="J15" s="6">
        <f t="shared" si="0"/>
        <v>709.99999999999989</v>
      </c>
      <c r="K15" s="6">
        <f t="shared" ref="K15:K17" si="1">+G15*1.15%</f>
        <v>115</v>
      </c>
      <c r="L15" s="6">
        <v>304</v>
      </c>
      <c r="M15" s="6">
        <f t="shared" ref="M15:M17" si="2">+G15*7.09%</f>
        <v>709</v>
      </c>
      <c r="N15" s="6">
        <v>25</v>
      </c>
      <c r="O15" s="6">
        <f t="shared" ref="O15:O17" si="3">+I15+J15+K15+L15+M15</f>
        <v>2125</v>
      </c>
      <c r="P15" s="6">
        <f t="shared" ref="P15:P17" si="4">+I15+L15+N15</f>
        <v>616</v>
      </c>
      <c r="Q15" s="6">
        <f t="shared" ref="Q15:Q17" si="5">+J15+K15+M15</f>
        <v>1534</v>
      </c>
      <c r="R15" s="6">
        <f t="shared" ref="R15:R17" si="6">+G15-P15</f>
        <v>9384</v>
      </c>
      <c r="S15" s="5">
        <v>113</v>
      </c>
    </row>
    <row r="16" spans="1:19" x14ac:dyDescent="0.25">
      <c r="A16" s="5">
        <v>4</v>
      </c>
      <c r="B16" s="5" t="s">
        <v>39</v>
      </c>
      <c r="C16" s="5" t="s">
        <v>21</v>
      </c>
      <c r="D16" s="5" t="s">
        <v>45</v>
      </c>
      <c r="E16" s="5" t="s">
        <v>34</v>
      </c>
      <c r="F16" s="5" t="s">
        <v>35</v>
      </c>
      <c r="G16" s="20">
        <v>10000</v>
      </c>
      <c r="H16" s="6">
        <v>0</v>
      </c>
      <c r="I16" s="6">
        <v>287</v>
      </c>
      <c r="J16" s="6">
        <f t="shared" si="0"/>
        <v>709.99999999999989</v>
      </c>
      <c r="K16" s="6">
        <f t="shared" si="1"/>
        <v>115</v>
      </c>
      <c r="L16" s="6">
        <v>304</v>
      </c>
      <c r="M16" s="6">
        <f t="shared" si="2"/>
        <v>709</v>
      </c>
      <c r="N16" s="6">
        <v>25</v>
      </c>
      <c r="O16" s="6">
        <f t="shared" si="3"/>
        <v>2125</v>
      </c>
      <c r="P16" s="6">
        <f t="shared" si="4"/>
        <v>616</v>
      </c>
      <c r="Q16" s="6">
        <f t="shared" si="5"/>
        <v>1534</v>
      </c>
      <c r="R16" s="6">
        <f t="shared" si="6"/>
        <v>9384</v>
      </c>
      <c r="S16" s="5">
        <v>113</v>
      </c>
    </row>
    <row r="17" spans="1:20" x14ac:dyDescent="0.25">
      <c r="A17" s="5">
        <v>5</v>
      </c>
      <c r="B17" s="5" t="s">
        <v>40</v>
      </c>
      <c r="C17" s="5" t="s">
        <v>21</v>
      </c>
      <c r="D17" s="5" t="s">
        <v>45</v>
      </c>
      <c r="E17" s="5" t="s">
        <v>34</v>
      </c>
      <c r="F17" s="5" t="s">
        <v>35</v>
      </c>
      <c r="G17" s="20">
        <v>10000</v>
      </c>
      <c r="H17" s="6">
        <v>0</v>
      </c>
      <c r="I17" s="6">
        <v>287</v>
      </c>
      <c r="J17" s="6">
        <f t="shared" si="0"/>
        <v>709.99999999999989</v>
      </c>
      <c r="K17" s="6">
        <f t="shared" si="1"/>
        <v>115</v>
      </c>
      <c r="L17" s="6">
        <v>304</v>
      </c>
      <c r="M17" s="6">
        <f t="shared" si="2"/>
        <v>709</v>
      </c>
      <c r="N17" s="6">
        <v>25</v>
      </c>
      <c r="O17" s="6">
        <f t="shared" si="3"/>
        <v>2125</v>
      </c>
      <c r="P17" s="6">
        <f t="shared" si="4"/>
        <v>616</v>
      </c>
      <c r="Q17" s="6">
        <f t="shared" si="5"/>
        <v>1534</v>
      </c>
      <c r="R17" s="6">
        <f t="shared" si="6"/>
        <v>9384</v>
      </c>
      <c r="S17" s="5">
        <v>113</v>
      </c>
    </row>
    <row r="18" spans="1:20" s="2" customFormat="1" x14ac:dyDescent="0.25">
      <c r="A18" s="21"/>
      <c r="B18" s="24" t="s">
        <v>41</v>
      </c>
      <c r="C18" s="21"/>
      <c r="D18" s="21"/>
      <c r="E18" s="21"/>
      <c r="F18" s="22"/>
      <c r="G18" s="22">
        <f t="shared" ref="G18:R18" si="7">SUM(G13:G17)</f>
        <v>50000</v>
      </c>
      <c r="H18" s="22">
        <f t="shared" si="7"/>
        <v>0</v>
      </c>
      <c r="I18" s="22">
        <f t="shared" si="7"/>
        <v>1435</v>
      </c>
      <c r="J18" s="22">
        <f t="shared" si="7"/>
        <v>3549.9999999999995</v>
      </c>
      <c r="K18" s="22">
        <f t="shared" si="7"/>
        <v>575</v>
      </c>
      <c r="L18" s="22">
        <f t="shared" si="7"/>
        <v>1520</v>
      </c>
      <c r="M18" s="22">
        <f t="shared" si="7"/>
        <v>3545</v>
      </c>
      <c r="N18" s="22">
        <f t="shared" si="7"/>
        <v>125</v>
      </c>
      <c r="O18" s="22">
        <f t="shared" si="7"/>
        <v>10625</v>
      </c>
      <c r="P18" s="22">
        <f t="shared" si="7"/>
        <v>3080</v>
      </c>
      <c r="Q18" s="22">
        <f t="shared" si="7"/>
        <v>7670</v>
      </c>
      <c r="R18" s="22">
        <f t="shared" si="7"/>
        <v>46920</v>
      </c>
      <c r="S18" s="23"/>
    </row>
    <row r="19" spans="1:20" x14ac:dyDescent="0.25">
      <c r="A19" s="27"/>
      <c r="B19" s="28"/>
      <c r="C19" s="27"/>
      <c r="D19" s="27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20" x14ac:dyDescent="0.25">
      <c r="A20" s="25" t="s">
        <v>23</v>
      </c>
      <c r="Q20" s="8"/>
    </row>
    <row r="21" spans="1:20" x14ac:dyDescent="0.25">
      <c r="A21" s="25" t="s">
        <v>24</v>
      </c>
      <c r="Q21" s="8"/>
    </row>
    <row r="22" spans="1:20" x14ac:dyDescent="0.25">
      <c r="A22" s="25" t="s">
        <v>25</v>
      </c>
      <c r="Q22" s="8"/>
    </row>
    <row r="23" spans="1:20" x14ac:dyDescent="0.25">
      <c r="A23" s="25" t="s">
        <v>26</v>
      </c>
      <c r="Q23" s="8"/>
    </row>
    <row r="24" spans="1:20" x14ac:dyDescent="0.25">
      <c r="A24" s="25" t="s">
        <v>27</v>
      </c>
      <c r="Q24" s="8"/>
    </row>
    <row r="25" spans="1:20" x14ac:dyDescent="0.25">
      <c r="A25" s="25" t="s">
        <v>42</v>
      </c>
    </row>
    <row r="26" spans="1:20" ht="20.100000000000001" customHeight="1" x14ac:dyDescent="0.25">
      <c r="A26" s="33" t="s">
        <v>28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"/>
    </row>
    <row r="27" spans="1:20" ht="20.100000000000001" customHeight="1" x14ac:dyDescent="0.25">
      <c r="A27" s="33" t="s">
        <v>43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user name</cp:lastModifiedBy>
  <cp:lastPrinted>2022-09-27T14:28:59Z</cp:lastPrinted>
  <dcterms:created xsi:type="dcterms:W3CDTF">2021-05-21T15:05:03Z</dcterms:created>
  <dcterms:modified xsi:type="dcterms:W3CDTF">2023-01-13T17:32:24Z</dcterms:modified>
</cp:coreProperties>
</file>