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 (5)" sheetId="5" r:id="rId1"/>
    <sheet name="Hoja1 (4)" sheetId="4" r:id="rId2"/>
    <sheet name="Hoja1 (3)" sheetId="3" r:id="rId3"/>
    <sheet name="Hoja1 (2)" sheetId="2" r:id="rId4"/>
    <sheet name="Hoja1" sheetId="1" r:id="rId5"/>
  </sheets>
  <calcPr calcId="162913"/>
</workbook>
</file>

<file path=xl/calcChain.xml><?xml version="1.0" encoding="utf-8"?>
<calcChain xmlns="http://schemas.openxmlformats.org/spreadsheetml/2006/main">
  <c r="G12" i="5" l="1"/>
  <c r="G24" i="5" s="1"/>
  <c r="G28" i="5" s="1"/>
  <c r="G33" i="5" s="1"/>
  <c r="G18" i="5"/>
  <c r="G22" i="5"/>
  <c r="G38" i="5"/>
  <c r="G45" i="5"/>
  <c r="G49" i="5"/>
  <c r="G51" i="5"/>
  <c r="G13" i="4"/>
  <c r="G24" i="4" s="1"/>
  <c r="G32" i="4" s="1"/>
  <c r="G17" i="4"/>
  <c r="G22" i="4"/>
  <c r="G28" i="4"/>
  <c r="G37" i="4"/>
  <c r="G42" i="4"/>
  <c r="G50" i="4" s="1"/>
  <c r="F47" i="4"/>
  <c r="G49" i="4" s="1"/>
  <c r="G12" i="3"/>
  <c r="G17" i="3"/>
  <c r="F22" i="3"/>
  <c r="G23" i="3"/>
  <c r="G29" i="3" s="1"/>
  <c r="G34" i="3"/>
  <c r="G38" i="3"/>
  <c r="F43" i="3"/>
  <c r="G44" i="3"/>
  <c r="G39" i="2"/>
  <c r="G48" i="1" l="1"/>
  <c r="G44" i="1"/>
  <c r="G39" i="1"/>
  <c r="G50" i="1" s="1"/>
  <c r="G23" i="1"/>
  <c r="G13" i="1"/>
  <c r="G19" i="1" s="1"/>
  <c r="G25" i="1" l="1"/>
  <c r="G30" i="1" s="1"/>
  <c r="G34" i="1" s="1"/>
</calcChain>
</file>

<file path=xl/comments1.xml><?xml version="1.0" encoding="utf-8"?>
<comments xmlns="http://schemas.openxmlformats.org/spreadsheetml/2006/main">
  <authors>
    <author>Autor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Salidas en transito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 xml:space="preserve">Entradas en transito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Dep. en sistema 12080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$191,755,345.14 CORRESPONDEN A PROCURADURIA</t>
        </r>
      </text>
    </comment>
  </commentList>
</comments>
</file>

<file path=xl/sharedStrings.xml><?xml version="1.0" encoding="utf-8"?>
<sst xmlns="http://schemas.openxmlformats.org/spreadsheetml/2006/main" count="219" uniqueCount="109">
  <si>
    <t>COMEDORES ECONOMICOS DEL ESTADO</t>
  </si>
  <si>
    <t>SANTO DOMINGO, D.N.</t>
  </si>
  <si>
    <t>CONCILIACION DE CUENTA BANCARIA</t>
  </si>
  <si>
    <t>VALOR EN RD$</t>
  </si>
  <si>
    <t>CUENTA UNICA 010-252290-1</t>
  </si>
  <si>
    <t>FECHA</t>
  </si>
  <si>
    <t>30 Abril 2023</t>
  </si>
  <si>
    <t>Balance en libro del mes anterior Marzo/2023</t>
  </si>
  <si>
    <t>Depósito realizados Loteria Nacional Abril/2023</t>
  </si>
  <si>
    <t>Sub-total--------------------------------------</t>
  </si>
  <si>
    <t>MAS</t>
  </si>
  <si>
    <t>Transf. Procuradura Gral de la Rep……………………………………………….</t>
  </si>
  <si>
    <t>Transf. Macapi……………………………………………….</t>
  </si>
  <si>
    <t>Ck. Comité Olimpico…………………………………………………………….</t>
  </si>
  <si>
    <t>Total Ingresos--------------------------------------</t>
  </si>
  <si>
    <t>MENOS:</t>
  </si>
  <si>
    <t>Transferencia Enviada………….....…………………………………</t>
  </si>
  <si>
    <t>BALANCE EN LIBRO-----------------------------------------------------</t>
  </si>
  <si>
    <t>PARA IGUALAR CON EL BANCO:</t>
  </si>
  <si>
    <t>MAS:</t>
  </si>
  <si>
    <t>Libramientos  en tránsito...............……………………………………..</t>
  </si>
  <si>
    <t>Depósito…………………….………………............................................</t>
  </si>
  <si>
    <t>BALANCE SEGÚN EL BANCO</t>
  </si>
  <si>
    <t>MOVIMIENTOS REALIZADOS POR EL BANCO:</t>
  </si>
  <si>
    <t>Balance en el mes anterior Marzo/2023…………………………</t>
  </si>
  <si>
    <t>Depósito realizados Abril/2023…………………………………….</t>
  </si>
  <si>
    <t>Sub-total...................................................................</t>
  </si>
  <si>
    <t>Transferencia Enviada A Cuenta Tesorero ………….....…………………………………</t>
  </si>
  <si>
    <t xml:space="preserve">    BALANCE EN BANCO...............………………..</t>
  </si>
  <si>
    <t xml:space="preserve">                   PREPARADO POR</t>
  </si>
  <si>
    <t>REVISADO POR</t>
  </si>
  <si>
    <t>ENC.CONTABILIDAD</t>
  </si>
  <si>
    <t xml:space="preserve">         ______________________________</t>
  </si>
  <si>
    <t>Cheque Emitido………………………………………………….</t>
  </si>
  <si>
    <t>Aviso de credito…………………………………………………………</t>
  </si>
  <si>
    <t>Depósito realizados mes de Abril/2023………..</t>
  </si>
  <si>
    <t>Balance en el mes anterior Marzo/2023…………</t>
  </si>
  <si>
    <t>Depósitos en Tránsito...............................................</t>
  </si>
  <si>
    <t>Libramientos  en tránsito...............…………………………</t>
  </si>
  <si>
    <t>Cheques Emitido</t>
  </si>
  <si>
    <t>Transferencia recibida……………………………..</t>
  </si>
  <si>
    <t>SUB-TOTAL--------------------------------------</t>
  </si>
  <si>
    <t>Transferencia Recibidas...……………………………….</t>
  </si>
  <si>
    <t>Aviso de credito...……………………………….</t>
  </si>
  <si>
    <t>Depósito realizados mes de Abril/2023…………………………..</t>
  </si>
  <si>
    <t>Balance en libro del mes anterior Marzo/2023…………..</t>
  </si>
  <si>
    <t>CUENTA COLECTORA 010-0250055-0</t>
  </si>
  <si>
    <t>Total pagos y desembolsos</t>
  </si>
  <si>
    <t>Impuesto……………………………………………………………………</t>
  </si>
  <si>
    <t>Comisión Bancaria............………...............................</t>
  </si>
  <si>
    <t>Compra de Recarga Electrica…………………………………………….</t>
  </si>
  <si>
    <t>Transf recibida Edeeste……………………………………………………………</t>
  </si>
  <si>
    <t xml:space="preserve"> </t>
  </si>
  <si>
    <t>Depósito realizados mes Abril/2023</t>
  </si>
  <si>
    <t>Balance en el mes anterior Marzo/2023</t>
  </si>
  <si>
    <t>Comisión Bancaria............………..................................................</t>
  </si>
  <si>
    <t>Depósito realizados mes de Abril/2023</t>
  </si>
  <si>
    <t>CUENTA ELECTRONICA 016-001801-3</t>
  </si>
  <si>
    <t xml:space="preserve">    PREPARADO POR</t>
  </si>
  <si>
    <r>
      <t>Sub-Total</t>
    </r>
    <r>
      <rPr>
        <sz val="12"/>
        <rFont val="Arial"/>
        <family val="2"/>
      </rPr>
      <t>…………………………………………………………………………………….</t>
    </r>
  </si>
  <si>
    <t>Cheques transito del mes anterior……………………………………………………</t>
  </si>
  <si>
    <t>Cheques transito pendiente……………………………………</t>
  </si>
  <si>
    <t>Total valor Cheques del mes ……………………………………………………</t>
  </si>
  <si>
    <t>Comisión Bancaria............………....................................</t>
  </si>
  <si>
    <t>Impuestos elab. cheque.................…………………………</t>
  </si>
  <si>
    <r>
      <rPr>
        <b/>
        <sz val="12"/>
        <rFont val="Arial"/>
        <family val="2"/>
      </rPr>
      <t>Sub-total</t>
    </r>
    <r>
      <rPr>
        <sz val="12"/>
        <rFont val="Arial"/>
        <family val="2"/>
      </rPr>
      <t>...................................................................</t>
    </r>
  </si>
  <si>
    <t>Traspaso fondo Anticipo Financiero 2022……………………</t>
  </si>
  <si>
    <t>Libr. Fondo reponible en transito 1694………………..…</t>
  </si>
  <si>
    <t>Libr. Fondo reponible en transito 6115.……………………………</t>
  </si>
  <si>
    <t>Depósito realizados mes de Abril/2023……....</t>
  </si>
  <si>
    <t>Balance en el mes anterior Marzo/2023……….</t>
  </si>
  <si>
    <t>BALANCE SEGÚN EL BANCO……………………………………………………………………………..</t>
  </si>
  <si>
    <t>Libr. en Tránsito fondo reponible 1694...............................................</t>
  </si>
  <si>
    <t>Libr. en Tránsito fondo reponible 6115...............................................</t>
  </si>
  <si>
    <t>Cheque en tránsito...............…………………………</t>
  </si>
  <si>
    <t>Comision Bancaria ……………………………………………..</t>
  </si>
  <si>
    <t>Impuesto por elab. De cheques……………………………..</t>
  </si>
  <si>
    <t>Cheques del mes……………………………………………….</t>
  </si>
  <si>
    <t>Libr. Regularizacion 1694……………………………………………</t>
  </si>
  <si>
    <t>Depósito realizados mes de Abril/2023………………..….</t>
  </si>
  <si>
    <t>Balance en libro del mes anterior Marzo/2023……………</t>
  </si>
  <si>
    <t>CUENTA ANTICIPOS FINANCIEROS 010-252595-1</t>
  </si>
  <si>
    <t>Sub-total…………………………………………………</t>
  </si>
  <si>
    <t>Librs.Transito anterior…………………………………………………………………….</t>
  </si>
  <si>
    <t>Libramientos pagados ………………………………….. …..............…………..</t>
  </si>
  <si>
    <t>Total Ingresos...................................................................</t>
  </si>
  <si>
    <t>Ingresos por deduccion recibidas………………………………………………….</t>
  </si>
  <si>
    <t>Transf. transito anterior de la Cuenta 010-252290-1 ( Procuraduria)………………………………</t>
  </si>
  <si>
    <t>Dep. en transito de la Unica a la Tesorero</t>
  </si>
  <si>
    <t>Dep. en transito de la Unica a la Tesorero mes anterior</t>
  </si>
  <si>
    <t>Transferencia recibida de la Cuenta 010-252290-1 transito del mes ………………………………</t>
  </si>
  <si>
    <t>Depósito realizados mes de Abril/2023…………………………………………….</t>
  </si>
  <si>
    <t>Balance en el mes anterior Marzo/2023………………………………………………….</t>
  </si>
  <si>
    <t>BALANCE SEGÚN EL BANCO……………………………………………………...……………………</t>
  </si>
  <si>
    <t>Depositos en transito de la Unica a la Tesorero……………………………………………………………..</t>
  </si>
  <si>
    <t>Transf. Procuraduria de la Colectora a la Tesorero en transito………………</t>
  </si>
  <si>
    <t>Asignacion cuota pago Credito en transito……………………………………</t>
  </si>
  <si>
    <t>En transito ……………………………………………………………….………….</t>
  </si>
  <si>
    <t>Sub Total…………………………………………………….</t>
  </si>
  <si>
    <t>Dep. transferido fondo1001………………………………………………………..</t>
  </si>
  <si>
    <t>Libramientos pagados……………………………………………………………..</t>
  </si>
  <si>
    <t>Total Ingresos------------------------------------</t>
  </si>
  <si>
    <t>Transf. recibida de la Cuenta 010-252290-1 (dep. Loteria)……………….……………………</t>
  </si>
  <si>
    <t>Transf. recibida de la Cuenta 010-252290-1 ( ingresos de clientes)……………</t>
  </si>
  <si>
    <t>Sub-total ------------------------------</t>
  </si>
  <si>
    <t>Depósito realizados mes de Abril/2023……………………………………..</t>
  </si>
  <si>
    <t>Balance en libro del mes anterior Marzo/2023……………………………</t>
  </si>
  <si>
    <t>Fondo 2079001000</t>
  </si>
  <si>
    <t>CUENTA TESORERO 010-238489-4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</si>
</sst>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_-;\-* #,##0.00_-;_-* &quot;-&quot;??_-;_-@_-"/>
    <numFmt numFmtId="166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b/>
      <i/>
      <sz val="12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39" fontId="6" fillId="0" borderId="0"/>
    <xf numFmtId="39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3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39" fontId="9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39" fontId="2" fillId="0" borderId="0" xfId="3" applyFont="1"/>
    <xf numFmtId="0" fontId="6" fillId="0" borderId="0" xfId="0" applyFont="1" applyFill="1" applyAlignment="1">
      <alignment horizontal="right"/>
    </xf>
    <xf numFmtId="0" fontId="6" fillId="0" borderId="0" xfId="0" applyFont="1" applyFill="1"/>
    <xf numFmtId="4" fontId="6" fillId="0" borderId="1" xfId="0" quotePrefix="1" applyNumberFormat="1" applyFont="1" applyFill="1" applyBorder="1"/>
    <xf numFmtId="4" fontId="6" fillId="0" borderId="0" xfId="0" quotePrefix="1" applyNumberFormat="1" applyFont="1" applyFill="1"/>
    <xf numFmtId="4" fontId="6" fillId="0" borderId="2" xfId="0" quotePrefix="1" applyNumberFormat="1" applyFont="1" applyFill="1" applyBorder="1"/>
    <xf numFmtId="4" fontId="6" fillId="0" borderId="0" xfId="0" quotePrefix="1" applyNumberFormat="1" applyFont="1" applyFill="1" applyBorder="1"/>
    <xf numFmtId="4" fontId="6" fillId="0" borderId="1" xfId="0" applyNumberFormat="1" applyFont="1" applyFill="1" applyBorder="1"/>
    <xf numFmtId="4" fontId="6" fillId="0" borderId="0" xfId="0" applyNumberFormat="1" applyFont="1" applyFill="1" applyBorder="1"/>
    <xf numFmtId="39" fontId="8" fillId="0" borderId="0" xfId="2" applyFont="1"/>
    <xf numFmtId="4" fontId="6" fillId="0" borderId="0" xfId="0" applyNumberFormat="1" applyFont="1" applyFill="1"/>
    <xf numFmtId="39" fontId="13" fillId="0" borderId="0" xfId="2" applyFont="1" applyFill="1"/>
    <xf numFmtId="0" fontId="13" fillId="0" borderId="0" xfId="0" applyFont="1" applyFill="1"/>
    <xf numFmtId="4" fontId="13" fillId="0" borderId="1" xfId="0" quotePrefix="1" applyNumberFormat="1" applyFont="1" applyFill="1" applyBorder="1"/>
    <xf numFmtId="4" fontId="13" fillId="0" borderId="2" xfId="0" quotePrefix="1" applyNumberFormat="1" applyFont="1" applyFill="1" applyBorder="1"/>
    <xf numFmtId="0" fontId="8" fillId="0" borderId="0" xfId="0" applyFont="1" applyFill="1"/>
    <xf numFmtId="165" fontId="6" fillId="0" borderId="0" xfId="0" applyNumberFormat="1" applyFont="1" applyFill="1"/>
    <xf numFmtId="39" fontId="6" fillId="0" borderId="0" xfId="2" applyFont="1"/>
    <xf numFmtId="4" fontId="8" fillId="2" borderId="3" xfId="0" applyNumberFormat="1" applyFont="1" applyFill="1" applyBorder="1" applyAlignment="1"/>
    <xf numFmtId="39" fontId="8" fillId="0" borderId="0" xfId="2" applyFont="1" applyFill="1" applyAlignment="1">
      <alignment horizontal="left"/>
    </xf>
    <xf numFmtId="4" fontId="6" fillId="0" borderId="2" xfId="0" applyNumberFormat="1" applyFont="1" applyFill="1" applyBorder="1" applyAlignment="1"/>
    <xf numFmtId="4" fontId="6" fillId="0" borderId="0" xfId="0" applyNumberFormat="1" applyFont="1" applyFill="1" applyBorder="1" applyAlignment="1"/>
    <xf numFmtId="4" fontId="6" fillId="3" borderId="3" xfId="0" quotePrefix="1" applyNumberFormat="1" applyFont="1" applyFill="1" applyBorder="1"/>
    <xf numFmtId="0" fontId="8" fillId="0" borderId="4" xfId="0" applyFont="1" applyFill="1" applyBorder="1"/>
    <xf numFmtId="0" fontId="6" fillId="0" borderId="4" xfId="0" applyFont="1" applyFill="1" applyBorder="1" applyAlignment="1">
      <alignment horizontal="right"/>
    </xf>
    <xf numFmtId="0" fontId="6" fillId="0" borderId="4" xfId="0" applyFont="1" applyFill="1" applyBorder="1"/>
    <xf numFmtId="4" fontId="6" fillId="0" borderId="4" xfId="0" applyNumberFormat="1" applyFont="1" applyFill="1" applyBorder="1"/>
    <xf numFmtId="4" fontId="14" fillId="0" borderId="4" xfId="0" quotePrefix="1" applyNumberFormat="1" applyFont="1" applyFill="1" applyBorder="1"/>
    <xf numFmtId="39" fontId="8" fillId="0" borderId="4" xfId="2" applyFont="1" applyBorder="1"/>
    <xf numFmtId="4" fontId="6" fillId="0" borderId="4" xfId="2" applyNumberFormat="1" applyFont="1" applyBorder="1" applyAlignment="1"/>
    <xf numFmtId="39" fontId="6" fillId="0" borderId="4" xfId="2" applyFont="1" applyBorder="1"/>
    <xf numFmtId="39" fontId="6" fillId="0" borderId="1" xfId="2" applyFont="1" applyBorder="1"/>
    <xf numFmtId="4" fontId="6" fillId="0" borderId="0" xfId="2" applyNumberFormat="1" applyFont="1" applyBorder="1" applyAlignment="1">
      <alignment horizontal="center"/>
    </xf>
    <xf numFmtId="4" fontId="6" fillId="0" borderId="3" xfId="0" quotePrefix="1" applyNumberFormat="1" applyFont="1" applyFill="1" applyBorder="1"/>
    <xf numFmtId="49" fontId="6" fillId="0" borderId="0" xfId="2" applyNumberFormat="1" applyFont="1" applyBorder="1" applyAlignment="1"/>
    <xf numFmtId="39" fontId="6" fillId="0" borderId="0" xfId="2" applyFont="1" applyBorder="1" applyAlignment="1">
      <alignment horizontal="right"/>
    </xf>
    <xf numFmtId="4" fontId="6" fillId="0" borderId="0" xfId="2" applyNumberFormat="1" applyFont="1" applyBorder="1"/>
    <xf numFmtId="4" fontId="6" fillId="0" borderId="0" xfId="2" applyNumberFormat="1" applyFont="1"/>
    <xf numFmtId="4" fontId="6" fillId="0" borderId="1" xfId="2" applyNumberFormat="1" applyFont="1" applyBorder="1"/>
    <xf numFmtId="4" fontId="6" fillId="0" borderId="0" xfId="2" applyNumberFormat="1" applyFont="1" applyBorder="1" applyAlignment="1">
      <alignment horizontal="right"/>
    </xf>
    <xf numFmtId="49" fontId="6" fillId="0" borderId="0" xfId="2" applyNumberFormat="1" applyFont="1" applyBorder="1" applyAlignment="1">
      <alignment horizontal="center"/>
    </xf>
    <xf numFmtId="39" fontId="6" fillId="0" borderId="0" xfId="2" applyFont="1" applyBorder="1" applyAlignment="1"/>
    <xf numFmtId="39" fontId="6" fillId="0" borderId="0" xfId="2" applyFont="1" applyBorder="1"/>
    <xf numFmtId="4" fontId="8" fillId="0" borderId="0" xfId="0" applyNumberFormat="1" applyFont="1" applyFill="1" applyBorder="1" applyAlignment="1"/>
    <xf numFmtId="0" fontId="8" fillId="0" borderId="0" xfId="0" applyFont="1" applyFill="1" applyBorder="1"/>
    <xf numFmtId="39" fontId="6" fillId="0" borderId="0" xfId="2" applyFont="1" applyFill="1" applyBorder="1"/>
    <xf numFmtId="4" fontId="14" fillId="0" borderId="1" xfId="0" quotePrefix="1" applyNumberFormat="1" applyFont="1" applyFill="1" applyBorder="1"/>
    <xf numFmtId="39" fontId="3" fillId="0" borderId="0" xfId="2" applyFont="1" applyBorder="1" applyAlignment="1"/>
    <xf numFmtId="39" fontId="13" fillId="0" borderId="0" xfId="2" applyFont="1" applyBorder="1" applyAlignment="1"/>
    <xf numFmtId="39" fontId="13" fillId="0" borderId="0" xfId="2" applyFont="1"/>
    <xf numFmtId="39" fontId="13" fillId="0" borderId="0" xfId="2" applyFont="1" applyBorder="1"/>
    <xf numFmtId="0" fontId="0" fillId="0" borderId="0" xfId="0" applyBorder="1"/>
    <xf numFmtId="39" fontId="3" fillId="0" borderId="5" xfId="2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/>
    <xf numFmtId="0" fontId="15" fillId="0" borderId="1" xfId="0" applyFont="1" applyBorder="1" applyAlignment="1"/>
    <xf numFmtId="39" fontId="3" fillId="0" borderId="0" xfId="2" applyFont="1" applyBorder="1" applyAlignment="1">
      <alignment horizontal="center"/>
    </xf>
    <xf numFmtId="39" fontId="8" fillId="0" borderId="0" xfId="2" applyFont="1" applyBorder="1" applyAlignment="1"/>
    <xf numFmtId="39" fontId="6" fillId="0" borderId="0" xfId="2" applyBorder="1" applyAlignment="1"/>
    <xf numFmtId="39" fontId="6" fillId="0" borderId="0" xfId="2" applyBorder="1"/>
    <xf numFmtId="39" fontId="8" fillId="0" borderId="0" xfId="2" applyFont="1" applyBorder="1" applyAlignment="1">
      <alignment horizontal="center"/>
    </xf>
    <xf numFmtId="39" fontId="6" fillId="0" borderId="0" xfId="2"/>
    <xf numFmtId="39" fontId="6" fillId="0" borderId="2" xfId="2" applyFont="1" applyFill="1" applyBorder="1" applyAlignment="1">
      <alignment horizontal="right"/>
    </xf>
    <xf numFmtId="39" fontId="6" fillId="0" borderId="0" xfId="2" applyFont="1" applyBorder="1" applyAlignment="1">
      <alignment horizontal="right"/>
    </xf>
    <xf numFmtId="39" fontId="6" fillId="0" borderId="1" xfId="2" applyFont="1" applyBorder="1" applyAlignment="1">
      <alignment horizontal="center"/>
    </xf>
    <xf numFmtId="39" fontId="3" fillId="0" borderId="0" xfId="2" applyFont="1" applyBorder="1" applyAlignment="1">
      <alignment horizontal="center"/>
    </xf>
    <xf numFmtId="39" fontId="7" fillId="0" borderId="0" xfId="2" applyFont="1" applyAlignment="1">
      <alignment horizontal="center"/>
    </xf>
    <xf numFmtId="39" fontId="4" fillId="0" borderId="0" xfId="2" applyFont="1" applyAlignment="1">
      <alignment horizontal="center"/>
    </xf>
    <xf numFmtId="39" fontId="8" fillId="0" borderId="0" xfId="2" applyFont="1" applyAlignment="1">
      <alignment horizontal="center"/>
    </xf>
    <xf numFmtId="39" fontId="8" fillId="0" borderId="0" xfId="2" applyFont="1" applyAlignment="1">
      <alignment horizontal="left"/>
    </xf>
    <xf numFmtId="39" fontId="8" fillId="0" borderId="0" xfId="2" applyFont="1" applyFill="1" applyAlignment="1">
      <alignment horizontal="left"/>
    </xf>
    <xf numFmtId="39" fontId="8" fillId="0" borderId="0" xfId="2" applyFont="1" applyBorder="1" applyAlignment="1">
      <alignment horizontal="center"/>
    </xf>
    <xf numFmtId="0" fontId="6" fillId="0" borderId="0" xfId="4"/>
    <xf numFmtId="0" fontId="6" fillId="0" borderId="1" xfId="4" applyBorder="1"/>
    <xf numFmtId="39" fontId="8" fillId="0" borderId="5" xfId="2" applyFont="1" applyBorder="1" applyAlignment="1">
      <alignment horizontal="center"/>
    </xf>
    <xf numFmtId="39" fontId="6" fillId="0" borderId="1" xfId="2" applyBorder="1"/>
    <xf numFmtId="4" fontId="14" fillId="0" borderId="0" xfId="4" quotePrefix="1" applyNumberFormat="1" applyFont="1" applyFill="1" applyBorder="1"/>
    <xf numFmtId="0" fontId="12" fillId="0" borderId="0" xfId="4" applyFont="1" applyFill="1"/>
    <xf numFmtId="4" fontId="9" fillId="3" borderId="3" xfId="4" quotePrefix="1" applyNumberFormat="1" applyFont="1" applyFill="1" applyBorder="1"/>
    <xf numFmtId="4" fontId="6" fillId="0" borderId="0" xfId="2" applyNumberFormat="1" applyBorder="1" applyAlignment="1">
      <alignment horizontal="center"/>
    </xf>
    <xf numFmtId="39" fontId="6" fillId="0" borderId="1" xfId="2" applyBorder="1" applyAlignment="1"/>
    <xf numFmtId="4" fontId="6" fillId="0" borderId="0" xfId="2" applyNumberFormat="1"/>
    <xf numFmtId="39" fontId="6" fillId="0" borderId="0" xfId="2" applyBorder="1" applyAlignment="1">
      <alignment horizontal="right"/>
    </xf>
    <xf numFmtId="4" fontId="6" fillId="0" borderId="3" xfId="4" quotePrefix="1" applyNumberFormat="1" applyFont="1" applyFill="1" applyBorder="1"/>
    <xf numFmtId="4" fontId="6" fillId="0" borderId="0" xfId="2" applyNumberFormat="1" applyBorder="1"/>
    <xf numFmtId="4" fontId="6" fillId="0" borderId="1" xfId="2" applyNumberFormat="1" applyBorder="1"/>
    <xf numFmtId="39" fontId="6" fillId="0" borderId="0" xfId="2" applyBorder="1" applyAlignment="1">
      <alignment horizontal="right"/>
    </xf>
    <xf numFmtId="49" fontId="6" fillId="0" borderId="0" xfId="2" applyNumberFormat="1" applyBorder="1" applyAlignment="1"/>
    <xf numFmtId="39" fontId="6" fillId="0" borderId="2" xfId="2" applyBorder="1" applyAlignment="1">
      <alignment horizontal="right"/>
    </xf>
    <xf numFmtId="39" fontId="6" fillId="0" borderId="0" xfId="3" applyFont="1"/>
    <xf numFmtId="39" fontId="6" fillId="0" borderId="6" xfId="2" applyBorder="1"/>
    <xf numFmtId="4" fontId="6" fillId="0" borderId="6" xfId="2" applyNumberFormat="1" applyBorder="1" applyAlignment="1"/>
    <xf numFmtId="39" fontId="8" fillId="0" borderId="6" xfId="2" applyFont="1" applyBorder="1"/>
    <xf numFmtId="4" fontId="14" fillId="0" borderId="4" xfId="4" quotePrefix="1" applyNumberFormat="1" applyFont="1" applyFill="1" applyBorder="1"/>
    <xf numFmtId="4" fontId="6" fillId="0" borderId="4" xfId="4" applyNumberFormat="1" applyFont="1" applyFill="1" applyBorder="1"/>
    <xf numFmtId="0" fontId="4" fillId="0" borderId="4" xfId="4" applyFont="1" applyFill="1" applyBorder="1"/>
    <xf numFmtId="0" fontId="4" fillId="0" borderId="4" xfId="4" applyFont="1" applyFill="1" applyBorder="1" applyAlignment="1">
      <alignment horizontal="right"/>
    </xf>
    <xf numFmtId="0" fontId="12" fillId="0" borderId="4" xfId="4" applyFont="1" applyFill="1" applyBorder="1"/>
    <xf numFmtId="4" fontId="6" fillId="0" borderId="0" xfId="4" applyNumberFormat="1" applyFont="1" applyFill="1" applyBorder="1"/>
    <xf numFmtId="0" fontId="4" fillId="0" borderId="0" xfId="4" applyFont="1" applyFill="1"/>
    <xf numFmtId="0" fontId="4" fillId="0" borderId="0" xfId="4" applyFont="1" applyFill="1" applyAlignment="1">
      <alignment horizontal="right"/>
    </xf>
    <xf numFmtId="4" fontId="6" fillId="0" borderId="1" xfId="4" quotePrefix="1" applyNumberFormat="1" applyFont="1" applyFill="1" applyBorder="1"/>
    <xf numFmtId="4" fontId="6" fillId="0" borderId="1" xfId="4" applyNumberFormat="1" applyFont="1" applyFill="1" applyBorder="1"/>
    <xf numFmtId="4" fontId="6" fillId="0" borderId="0" xfId="4" quotePrefix="1" applyNumberFormat="1" applyFont="1" applyFill="1" applyBorder="1"/>
    <xf numFmtId="4" fontId="6" fillId="0" borderId="0" xfId="4" applyNumberFormat="1" applyFont="1" applyFill="1"/>
    <xf numFmtId="4" fontId="11" fillId="0" borderId="2" xfId="4" applyNumberFormat="1" applyFont="1" applyFill="1" applyBorder="1" applyAlignment="1"/>
    <xf numFmtId="4" fontId="6" fillId="0" borderId="0" xfId="4" applyNumberFormat="1" applyFont="1" applyFill="1" applyBorder="1" applyAlignment="1"/>
    <xf numFmtId="39" fontId="8" fillId="0" borderId="0" xfId="2" applyFont="1" applyFill="1" applyBorder="1" applyAlignment="1">
      <alignment horizontal="left"/>
    </xf>
    <xf numFmtId="165" fontId="4" fillId="0" borderId="0" xfId="4" applyNumberFormat="1" applyFont="1" applyFill="1"/>
    <xf numFmtId="4" fontId="6" fillId="0" borderId="0" xfId="4" quotePrefix="1" applyNumberFormat="1" applyFont="1" applyFill="1"/>
    <xf numFmtId="4" fontId="6" fillId="0" borderId="2" xfId="4" quotePrefix="1" applyNumberFormat="1" applyFont="1" applyFill="1" applyBorder="1"/>
    <xf numFmtId="49" fontId="8" fillId="0" borderId="1" xfId="4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6" fillId="0" borderId="0" xfId="4" applyAlignment="1">
      <alignment horizontal="center"/>
    </xf>
    <xf numFmtId="0" fontId="12" fillId="0" borderId="0" xfId="4" applyFont="1" applyBorder="1" applyAlignment="1">
      <alignment horizontal="center"/>
    </xf>
    <xf numFmtId="0" fontId="12" fillId="0" borderId="0" xfId="4" applyFont="1" applyAlignment="1">
      <alignment horizontal="center"/>
    </xf>
    <xf numFmtId="0" fontId="11" fillId="3" borderId="0" xfId="4" applyFont="1" applyFill="1" applyAlignment="1">
      <alignment horizontal="center"/>
    </xf>
    <xf numFmtId="39" fontId="9" fillId="3" borderId="0" xfId="2" applyFont="1" applyFill="1"/>
    <xf numFmtId="0" fontId="16" fillId="3" borderId="0" xfId="4" applyFont="1" applyFill="1" applyBorder="1" applyAlignment="1">
      <alignment horizontal="center"/>
    </xf>
    <xf numFmtId="0" fontId="11" fillId="3" borderId="0" xfId="4" applyFont="1" applyFill="1"/>
    <xf numFmtId="0" fontId="13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165" fontId="5" fillId="0" borderId="0" xfId="5" applyFont="1" applyBorder="1" applyAlignment="1">
      <alignment horizontal="center"/>
    </xf>
    <xf numFmtId="0" fontId="3" fillId="0" borderId="0" xfId="4" applyFont="1" applyAlignment="1">
      <alignment horizontal="centerContinuous"/>
    </xf>
    <xf numFmtId="39" fontId="6" fillId="0" borderId="0" xfId="2" applyBorder="1" applyAlignment="1">
      <alignment horizontal="center"/>
    </xf>
    <xf numFmtId="39" fontId="6" fillId="0" borderId="0" xfId="2" applyFont="1" applyBorder="1" applyAlignment="1">
      <alignment horizontal="center"/>
    </xf>
    <xf numFmtId="4" fontId="14" fillId="0" borderId="0" xfId="6" quotePrefix="1" applyNumberFormat="1" applyFont="1" applyFill="1" applyBorder="1"/>
    <xf numFmtId="4" fontId="6" fillId="0" borderId="0" xfId="6" applyNumberFormat="1" applyFont="1" applyFill="1"/>
    <xf numFmtId="0" fontId="4" fillId="0" borderId="0" xfId="6" applyFont="1" applyFill="1"/>
    <xf numFmtId="0" fontId="4" fillId="0" borderId="0" xfId="6" applyFont="1" applyFill="1" applyAlignment="1">
      <alignment horizontal="right"/>
    </xf>
    <xf numFmtId="0" fontId="12" fillId="0" borderId="0" xfId="6" applyFont="1" applyFill="1"/>
    <xf numFmtId="4" fontId="17" fillId="0" borderId="0" xfId="6" quotePrefix="1" applyNumberFormat="1" applyFont="1" applyFill="1" applyBorder="1"/>
    <xf numFmtId="4" fontId="18" fillId="0" borderId="0" xfId="6" applyNumberFormat="1" applyFont="1" applyFill="1"/>
    <xf numFmtId="0" fontId="18" fillId="0" borderId="0" xfId="6" applyFont="1" applyFill="1"/>
    <xf numFmtId="4" fontId="19" fillId="2" borderId="1" xfId="6" applyNumberFormat="1" applyFont="1" applyFill="1" applyBorder="1"/>
    <xf numFmtId="39" fontId="18" fillId="0" borderId="0" xfId="2" applyFont="1"/>
    <xf numFmtId="0" fontId="6" fillId="0" borderId="0" xfId="6"/>
    <xf numFmtId="166" fontId="19" fillId="0" borderId="2" xfId="2" applyNumberFormat="1" applyFont="1" applyBorder="1" applyAlignment="1">
      <alignment horizontal="right"/>
    </xf>
    <xf numFmtId="165" fontId="18" fillId="0" borderId="0" xfId="6" applyNumberFormat="1" applyFont="1" applyFill="1"/>
    <xf numFmtId="39" fontId="6" fillId="0" borderId="0" xfId="3"/>
    <xf numFmtId="4" fontId="18" fillId="0" borderId="0" xfId="2" applyNumberFormat="1" applyFont="1" applyBorder="1" applyAlignment="1">
      <alignment horizontal="center"/>
    </xf>
    <xf numFmtId="166" fontId="18" fillId="0" borderId="0" xfId="6" applyNumberFormat="1" applyFont="1" applyFill="1"/>
    <xf numFmtId="165" fontId="4" fillId="0" borderId="0" xfId="6" applyNumberFormat="1" applyFont="1" applyFill="1"/>
    <xf numFmtId="166" fontId="18" fillId="0" borderId="2" xfId="6" applyNumberFormat="1" applyFont="1" applyFill="1" applyBorder="1"/>
    <xf numFmtId="4" fontId="18" fillId="0" borderId="0" xfId="2" applyNumberFormat="1" applyFont="1"/>
    <xf numFmtId="166" fontId="18" fillId="0" borderId="1" xfId="2" applyNumberFormat="1" applyFont="1" applyBorder="1" applyAlignment="1">
      <alignment horizontal="right"/>
    </xf>
    <xf numFmtId="39" fontId="18" fillId="0" borderId="0" xfId="2" applyFont="1" applyBorder="1" applyAlignment="1">
      <alignment horizontal="right"/>
    </xf>
    <xf numFmtId="4" fontId="18" fillId="0" borderId="3" xfId="6" quotePrefix="1" applyNumberFormat="1" applyFont="1" applyFill="1" applyBorder="1"/>
    <xf numFmtId="4" fontId="18" fillId="0" borderId="0" xfId="2" applyNumberFormat="1" applyFont="1" applyBorder="1"/>
    <xf numFmtId="4" fontId="18" fillId="0" borderId="1" xfId="6" quotePrefix="1" applyNumberFormat="1" applyFont="1" applyFill="1" applyBorder="1"/>
    <xf numFmtId="4" fontId="11" fillId="0" borderId="0" xfId="2" applyNumberFormat="1" applyFont="1" applyBorder="1"/>
    <xf numFmtId="39" fontId="18" fillId="0" borderId="0" xfId="2" applyFont="1" applyBorder="1" applyAlignment="1">
      <alignment horizontal="right"/>
    </xf>
    <xf numFmtId="49" fontId="18" fillId="0" borderId="0" xfId="2" applyNumberFormat="1" applyFont="1" applyBorder="1" applyAlignment="1"/>
    <xf numFmtId="39" fontId="18" fillId="0" borderId="2" xfId="2" applyFont="1" applyBorder="1" applyAlignment="1">
      <alignment horizontal="right"/>
    </xf>
    <xf numFmtId="39" fontId="18" fillId="0" borderId="1" xfId="3" applyFont="1" applyBorder="1"/>
    <xf numFmtId="164" fontId="18" fillId="0" borderId="0" xfId="7" applyFont="1" applyBorder="1" applyAlignment="1"/>
    <xf numFmtId="39" fontId="18" fillId="0" borderId="6" xfId="2" applyFont="1" applyBorder="1" applyAlignment="1">
      <alignment horizontal="left"/>
    </xf>
    <xf numFmtId="4" fontId="18" fillId="0" borderId="6" xfId="2" applyNumberFormat="1" applyFont="1" applyBorder="1" applyAlignment="1">
      <alignment horizontal="left"/>
    </xf>
    <xf numFmtId="39" fontId="8" fillId="0" borderId="6" xfId="2" applyFont="1" applyBorder="1" applyAlignment="1">
      <alignment horizontal="left"/>
    </xf>
    <xf numFmtId="4" fontId="11" fillId="0" borderId="0" xfId="6" applyNumberFormat="1" applyFont="1" applyFill="1"/>
    <xf numFmtId="0" fontId="11" fillId="0" borderId="0" xfId="6" applyFont="1" applyFill="1"/>
    <xf numFmtId="4" fontId="19" fillId="2" borderId="3" xfId="6" quotePrefix="1" applyNumberFormat="1" applyFont="1" applyFill="1" applyBorder="1"/>
    <xf numFmtId="4" fontId="11" fillId="0" borderId="0" xfId="6" applyNumberFormat="1" applyFont="1" applyFill="1" applyBorder="1"/>
    <xf numFmtId="4" fontId="6" fillId="0" borderId="1" xfId="6" quotePrefix="1" applyNumberFormat="1" applyFont="1" applyFill="1" applyBorder="1"/>
    <xf numFmtId="4" fontId="6" fillId="0" borderId="0" xfId="6" quotePrefix="1" applyNumberFormat="1" applyFont="1" applyFill="1" applyBorder="1"/>
    <xf numFmtId="39" fontId="12" fillId="0" borderId="0" xfId="2" applyFont="1"/>
    <xf numFmtId="4" fontId="6" fillId="0" borderId="0" xfId="6" applyNumberFormat="1" applyFont="1" applyFill="1" applyBorder="1" applyAlignment="1"/>
    <xf numFmtId="4" fontId="18" fillId="0" borderId="0" xfId="6" quotePrefix="1" applyNumberFormat="1" applyFont="1" applyFill="1" applyBorder="1"/>
    <xf numFmtId="166" fontId="19" fillId="0" borderId="2" xfId="3" applyNumberFormat="1" applyFont="1" applyBorder="1" applyAlignment="1">
      <alignment horizontal="right"/>
    </xf>
    <xf numFmtId="166" fontId="18" fillId="0" borderId="1" xfId="6" applyNumberFormat="1" applyFont="1" applyFill="1" applyBorder="1"/>
    <xf numFmtId="4" fontId="18" fillId="0" borderId="1" xfId="6" applyNumberFormat="1" applyFont="1" applyFill="1" applyBorder="1"/>
    <xf numFmtId="4" fontId="18" fillId="0" borderId="0" xfId="6" quotePrefix="1" applyNumberFormat="1" applyFont="1" applyFill="1"/>
    <xf numFmtId="4" fontId="18" fillId="0" borderId="2" xfId="6" quotePrefix="1" applyNumberFormat="1" applyFont="1" applyFill="1" applyBorder="1"/>
    <xf numFmtId="0" fontId="6" fillId="0" borderId="0" xfId="6" applyFont="1" applyFill="1"/>
    <xf numFmtId="0" fontId="6" fillId="0" borderId="0" xfId="6" applyFont="1" applyFill="1" applyAlignment="1">
      <alignment horizontal="right"/>
    </xf>
    <xf numFmtId="49" fontId="8" fillId="0" borderId="1" xfId="6" applyNumberFormat="1" applyFont="1" applyFill="1" applyBorder="1" applyAlignment="1">
      <alignment horizontal="center"/>
    </xf>
    <xf numFmtId="0" fontId="4" fillId="0" borderId="0" xfId="6" applyFont="1" applyFill="1" applyBorder="1" applyAlignment="1">
      <alignment horizontal="center"/>
    </xf>
    <xf numFmtId="0" fontId="6" fillId="0" borderId="0" xfId="6" applyAlignment="1">
      <alignment horizontal="center"/>
    </xf>
    <xf numFmtId="0" fontId="12" fillId="0" borderId="0" xfId="6" applyFont="1" applyBorder="1" applyAlignment="1">
      <alignment horizontal="center"/>
    </xf>
    <xf numFmtId="0" fontId="9" fillId="0" borderId="0" xfId="6" applyFont="1" applyAlignment="1">
      <alignment horizontal="center"/>
    </xf>
    <xf numFmtId="0" fontId="11" fillId="2" borderId="0" xfId="6" applyFont="1" applyFill="1" applyAlignment="1">
      <alignment horizontal="center"/>
    </xf>
    <xf numFmtId="0" fontId="16" fillId="2" borderId="0" xfId="6" applyFont="1" applyFill="1" applyBorder="1" applyAlignment="1">
      <alignment horizontal="center"/>
    </xf>
    <xf numFmtId="0" fontId="11" fillId="2" borderId="0" xfId="6" applyFont="1" applyFill="1"/>
    <xf numFmtId="39" fontId="9" fillId="2" borderId="0" xfId="3" applyFont="1" applyFill="1"/>
    <xf numFmtId="0" fontId="6" fillId="0" borderId="0" xfId="6" applyFont="1" applyAlignment="1">
      <alignment horizontal="centerContinuous"/>
    </xf>
    <xf numFmtId="0" fontId="4" fillId="0" borderId="0" xfId="6" applyFont="1" applyAlignment="1">
      <alignment horizontal="centerContinuous"/>
    </xf>
    <xf numFmtId="165" fontId="5" fillId="0" borderId="0" xfId="8" applyFont="1" applyBorder="1" applyAlignment="1">
      <alignment horizontal="center"/>
    </xf>
    <xf numFmtId="0" fontId="3" fillId="0" borderId="0" xfId="6" applyFont="1" applyAlignment="1">
      <alignment horizontal="centerContinuous"/>
    </xf>
    <xf numFmtId="0" fontId="10" fillId="0" borderId="0" xfId="0" applyFont="1"/>
    <xf numFmtId="39" fontId="9" fillId="0" borderId="0" xfId="2" applyFont="1" applyBorder="1" applyAlignment="1">
      <alignment horizontal="center"/>
    </xf>
    <xf numFmtId="39" fontId="11" fillId="0" borderId="0" xfId="2" applyFont="1"/>
    <xf numFmtId="39" fontId="11" fillId="0" borderId="0" xfId="2" applyFont="1" applyBorder="1" applyAlignment="1"/>
    <xf numFmtId="39" fontId="9" fillId="0" borderId="0" xfId="2" applyFont="1" applyBorder="1" applyAlignment="1"/>
    <xf numFmtId="39" fontId="9" fillId="0" borderId="0" xfId="2" applyFont="1" applyBorder="1" applyAlignment="1">
      <alignment horizontal="center"/>
    </xf>
    <xf numFmtId="39" fontId="11" fillId="0" borderId="1" xfId="2" applyFont="1" applyBorder="1" applyAlignment="1">
      <alignment horizontal="center"/>
    </xf>
    <xf numFmtId="39" fontId="9" fillId="0" borderId="0" xfId="2" applyFont="1" applyBorder="1" applyAlignment="1">
      <alignment horizontal="center" vertical="center"/>
    </xf>
    <xf numFmtId="39" fontId="9" fillId="0" borderId="5" xfId="2" applyFont="1" applyBorder="1" applyAlignment="1">
      <alignment horizontal="center"/>
    </xf>
    <xf numFmtId="39" fontId="9" fillId="0" borderId="0" xfId="2" applyFont="1" applyBorder="1" applyAlignment="1">
      <alignment horizontal="center" vertical="center"/>
    </xf>
    <xf numFmtId="4" fontId="9" fillId="0" borderId="0" xfId="4" applyNumberFormat="1" applyFont="1" applyFill="1" applyBorder="1"/>
    <xf numFmtId="0" fontId="9" fillId="0" borderId="0" xfId="4" applyFont="1" applyFill="1"/>
    <xf numFmtId="0" fontId="11" fillId="0" borderId="0" xfId="4" applyFont="1"/>
    <xf numFmtId="4" fontId="9" fillId="4" borderId="4" xfId="4" applyNumberFormat="1" applyFont="1" applyFill="1" applyBorder="1"/>
    <xf numFmtId="39" fontId="9" fillId="0" borderId="1" xfId="3" applyFont="1" applyBorder="1" applyAlignment="1">
      <alignment horizontal="right"/>
    </xf>
    <xf numFmtId="166" fontId="11" fillId="0" borderId="0" xfId="2" applyNumberFormat="1" applyFont="1" applyBorder="1" applyAlignment="1">
      <alignment horizontal="right"/>
    </xf>
    <xf numFmtId="39" fontId="9" fillId="0" borderId="0" xfId="2" applyFont="1"/>
    <xf numFmtId="166" fontId="11" fillId="0" borderId="2" xfId="4" quotePrefix="1" applyNumberFormat="1" applyFont="1" applyFill="1" applyBorder="1"/>
    <xf numFmtId="165" fontId="11" fillId="0" borderId="0" xfId="4" applyNumberFormat="1" applyFont="1" applyFill="1"/>
    <xf numFmtId="39" fontId="11" fillId="0" borderId="0" xfId="3" applyFont="1"/>
    <xf numFmtId="4" fontId="11" fillId="0" borderId="0" xfId="2" applyNumberFormat="1" applyFont="1" applyBorder="1" applyAlignment="1">
      <alignment horizontal="center"/>
    </xf>
    <xf numFmtId="166" fontId="11" fillId="0" borderId="1" xfId="4" quotePrefix="1" applyNumberFormat="1" applyFont="1" applyFill="1" applyBorder="1"/>
    <xf numFmtId="166" fontId="11" fillId="0" borderId="2" xfId="2" applyNumberFormat="1" applyFont="1" applyFill="1" applyBorder="1" applyAlignment="1">
      <alignment horizontal="right"/>
    </xf>
    <xf numFmtId="166" fontId="11" fillId="0" borderId="1" xfId="2" applyNumberFormat="1" applyFont="1" applyFill="1" applyBorder="1" applyAlignment="1"/>
    <xf numFmtId="4" fontId="11" fillId="0" borderId="0" xfId="2" applyNumberFormat="1" applyFont="1"/>
    <xf numFmtId="4" fontId="11" fillId="0" borderId="3" xfId="4" quotePrefix="1" applyNumberFormat="1" applyFont="1" applyFill="1" applyBorder="1"/>
    <xf numFmtId="4" fontId="11" fillId="0" borderId="1" xfId="4" quotePrefix="1" applyNumberFormat="1" applyFont="1" applyFill="1" applyBorder="1"/>
    <xf numFmtId="0" fontId="11" fillId="0" borderId="0" xfId="4" applyFont="1" applyFill="1"/>
    <xf numFmtId="39" fontId="11" fillId="0" borderId="0" xfId="2" applyFont="1" applyFill="1"/>
    <xf numFmtId="39" fontId="11" fillId="0" borderId="0" xfId="3" applyFont="1" applyFill="1"/>
    <xf numFmtId="39" fontId="11" fillId="0" borderId="0" xfId="2" applyFont="1" applyBorder="1" applyAlignment="1">
      <alignment horizontal="right"/>
    </xf>
    <xf numFmtId="49" fontId="11" fillId="0" borderId="0" xfId="2" applyNumberFormat="1" applyFont="1" applyBorder="1" applyAlignment="1"/>
    <xf numFmtId="39" fontId="11" fillId="0" borderId="2" xfId="2" applyFont="1" applyBorder="1" applyAlignment="1">
      <alignment horizontal="right"/>
    </xf>
    <xf numFmtId="39" fontId="11" fillId="0" borderId="1" xfId="3" applyFont="1" applyFill="1" applyBorder="1"/>
    <xf numFmtId="39" fontId="11" fillId="0" borderId="1" xfId="2" applyFont="1" applyBorder="1"/>
    <xf numFmtId="39" fontId="9" fillId="0" borderId="6" xfId="2" applyFont="1" applyBorder="1" applyAlignment="1">
      <alignment horizontal="left"/>
    </xf>
    <xf numFmtId="4" fontId="20" fillId="0" borderId="0" xfId="4" quotePrefix="1" applyNumberFormat="1" applyFont="1" applyFill="1" applyBorder="1"/>
    <xf numFmtId="4" fontId="11" fillId="0" borderId="0" xfId="4" applyNumberFormat="1" applyFont="1" applyFill="1"/>
    <xf numFmtId="0" fontId="11" fillId="0" borderId="0" xfId="4" applyFont="1" applyFill="1" applyAlignment="1">
      <alignment horizontal="right"/>
    </xf>
    <xf numFmtId="4" fontId="9" fillId="0" borderId="3" xfId="4" quotePrefix="1" applyNumberFormat="1" applyFont="1" applyFill="1" applyBorder="1"/>
    <xf numFmtId="4" fontId="11" fillId="0" borderId="0" xfId="4" applyNumberFormat="1" applyFont="1" applyFill="1" applyBorder="1"/>
    <xf numFmtId="4" fontId="11" fillId="0" borderId="0" xfId="4" quotePrefix="1" applyNumberFormat="1" applyFont="1" applyFill="1" applyBorder="1"/>
    <xf numFmtId="4" fontId="11" fillId="0" borderId="1" xfId="4" applyNumberFormat="1" applyFont="1" applyFill="1" applyBorder="1"/>
    <xf numFmtId="4" fontId="11" fillId="5" borderId="3" xfId="4" quotePrefix="1" applyNumberFormat="1" applyFont="1" applyFill="1" applyBorder="1"/>
    <xf numFmtId="39" fontId="9" fillId="0" borderId="0" xfId="2" applyFont="1" applyFill="1" applyBorder="1" applyAlignment="1">
      <alignment horizontal="left"/>
    </xf>
    <xf numFmtId="4" fontId="9" fillId="4" borderId="1" xfId="4" applyNumberFormat="1" applyFont="1" applyFill="1" applyBorder="1"/>
    <xf numFmtId="0" fontId="11" fillId="0" borderId="1" xfId="4" applyFont="1" applyBorder="1"/>
    <xf numFmtId="4" fontId="9" fillId="0" borderId="0" xfId="4" quotePrefix="1" applyNumberFormat="1" applyFont="1" applyFill="1" applyBorder="1"/>
    <xf numFmtId="39" fontId="9" fillId="0" borderId="1" xfId="4" applyNumberFormat="1" applyFont="1" applyBorder="1"/>
    <xf numFmtId="39" fontId="11" fillId="0" borderId="2" xfId="2" applyFont="1" applyFill="1" applyBorder="1" applyAlignment="1">
      <alignment horizontal="right"/>
    </xf>
    <xf numFmtId="39" fontId="11" fillId="0" borderId="1" xfId="2" applyFont="1" applyFill="1" applyBorder="1" applyAlignment="1">
      <alignment horizontal="right"/>
    </xf>
    <xf numFmtId="4" fontId="11" fillId="0" borderId="2" xfId="4" quotePrefix="1" applyNumberFormat="1" applyFont="1" applyFill="1" applyBorder="1"/>
    <xf numFmtId="4" fontId="11" fillId="0" borderId="0" xfId="4" quotePrefix="1" applyNumberFormat="1" applyFont="1" applyFill="1"/>
    <xf numFmtId="49" fontId="9" fillId="0" borderId="1" xfId="4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/>
    </xf>
    <xf numFmtId="0" fontId="11" fillId="0" borderId="0" xfId="4" applyFont="1" applyAlignment="1">
      <alignment horizontal="center"/>
    </xf>
    <xf numFmtId="0" fontId="9" fillId="0" borderId="0" xfId="4" applyFont="1" applyBorder="1" applyAlignment="1">
      <alignment horizontal="center"/>
    </xf>
    <xf numFmtId="39" fontId="9" fillId="0" borderId="0" xfId="2" applyFont="1" applyAlignment="1">
      <alignment horizontal="left"/>
    </xf>
    <xf numFmtId="0" fontId="9" fillId="0" borderId="0" xfId="4" applyFont="1" applyAlignment="1">
      <alignment horizontal="center"/>
    </xf>
    <xf numFmtId="0" fontId="11" fillId="4" borderId="0" xfId="4" applyFont="1" applyFill="1" applyAlignment="1">
      <alignment horizontal="center"/>
    </xf>
    <xf numFmtId="0" fontId="16" fillId="4" borderId="0" xfId="4" applyFont="1" applyFill="1" applyBorder="1" applyAlignment="1">
      <alignment horizontal="center"/>
    </xf>
    <xf numFmtId="0" fontId="11" fillId="4" borderId="0" xfId="4" applyFont="1" applyFill="1"/>
    <xf numFmtId="39" fontId="9" fillId="4" borderId="0" xfId="2" applyFont="1" applyFill="1"/>
    <xf numFmtId="39" fontId="9" fillId="4" borderId="0" xfId="2" applyFont="1" applyFill="1" applyAlignment="1"/>
    <xf numFmtId="39" fontId="9" fillId="0" borderId="0" xfId="2" applyFont="1" applyAlignment="1">
      <alignment horizontal="center"/>
    </xf>
    <xf numFmtId="39" fontId="9" fillId="0" borderId="0" xfId="2" applyFont="1" applyAlignment="1">
      <alignment horizontal="center"/>
    </xf>
    <xf numFmtId="39" fontId="11" fillId="0" borderId="0" xfId="2" applyFont="1" applyAlignment="1">
      <alignment horizontal="center"/>
    </xf>
    <xf numFmtId="4" fontId="19" fillId="0" borderId="0" xfId="4" applyNumberFormat="1" applyFont="1" applyFill="1" applyBorder="1"/>
    <xf numFmtId="39" fontId="6" fillId="0" borderId="0" xfId="2" applyFont="1" applyFill="1"/>
    <xf numFmtId="0" fontId="8" fillId="0" borderId="0" xfId="4" applyFont="1" applyFill="1"/>
    <xf numFmtId="0" fontId="6" fillId="0" borderId="0" xfId="4" applyFont="1" applyFill="1"/>
    <xf numFmtId="4" fontId="19" fillId="4" borderId="4" xfId="4" applyNumberFormat="1" applyFont="1" applyFill="1" applyBorder="1"/>
    <xf numFmtId="39" fontId="8" fillId="0" borderId="0" xfId="3" applyFont="1" applyFill="1" applyBorder="1" applyAlignment="1">
      <alignment horizontal="right"/>
    </xf>
    <xf numFmtId="39" fontId="6" fillId="0" borderId="0" xfId="2" applyFont="1" applyFill="1" applyBorder="1" applyAlignment="1">
      <alignment horizontal="right"/>
    </xf>
    <xf numFmtId="49" fontId="6" fillId="0" borderId="0" xfId="2" applyNumberFormat="1" applyFont="1" applyFill="1" applyBorder="1" applyAlignment="1">
      <alignment horizontal="center"/>
    </xf>
    <xf numFmtId="39" fontId="8" fillId="0" borderId="0" xfId="2" applyFont="1" applyFill="1"/>
    <xf numFmtId="4" fontId="6" fillId="0" borderId="0" xfId="2" applyNumberFormat="1" applyFont="1" applyFill="1" applyBorder="1" applyAlignment="1">
      <alignment horizontal="center"/>
    </xf>
    <xf numFmtId="166" fontId="6" fillId="0" borderId="2" xfId="2" applyNumberFormat="1" applyFont="1" applyFill="1" applyBorder="1" applyAlignment="1">
      <alignment horizontal="right"/>
    </xf>
    <xf numFmtId="165" fontId="6" fillId="0" borderId="0" xfId="4" applyNumberFormat="1" applyFont="1" applyFill="1"/>
    <xf numFmtId="39" fontId="6" fillId="0" borderId="0" xfId="3" applyFont="1" applyFill="1"/>
    <xf numFmtId="166" fontId="6" fillId="0" borderId="1" xfId="2" applyNumberFormat="1" applyFont="1" applyFill="1" applyBorder="1" applyAlignment="1">
      <alignment horizontal="right"/>
    </xf>
    <xf numFmtId="4" fontId="6" fillId="0" borderId="0" xfId="2" applyNumberFormat="1" applyFont="1" applyFill="1"/>
    <xf numFmtId="49" fontId="6" fillId="0" borderId="0" xfId="2" applyNumberFormat="1" applyFont="1" applyFill="1" applyBorder="1" applyAlignment="1"/>
    <xf numFmtId="39" fontId="6" fillId="0" borderId="0" xfId="3" applyFont="1" applyFill="1" applyAlignment="1">
      <alignment horizontal="left"/>
    </xf>
    <xf numFmtId="39" fontId="6" fillId="0" borderId="1" xfId="3" applyFont="1" applyFill="1" applyBorder="1"/>
    <xf numFmtId="39" fontId="6" fillId="0" borderId="1" xfId="2" applyFont="1" applyFill="1" applyBorder="1"/>
    <xf numFmtId="39" fontId="6" fillId="0" borderId="7" xfId="3" applyFont="1" applyFill="1" applyBorder="1" applyAlignment="1">
      <alignment horizontal="left"/>
    </xf>
    <xf numFmtId="39" fontId="8" fillId="0" borderId="6" xfId="2" applyFont="1" applyFill="1" applyBorder="1" applyAlignment="1">
      <alignment horizontal="left"/>
    </xf>
    <xf numFmtId="0" fontId="6" fillId="0" borderId="0" xfId="4" applyFont="1" applyFill="1" applyAlignment="1">
      <alignment horizontal="right"/>
    </xf>
    <xf numFmtId="4" fontId="19" fillId="3" borderId="3" xfId="4" quotePrefix="1" applyNumberFormat="1" applyFont="1" applyFill="1" applyBorder="1"/>
    <xf numFmtId="4" fontId="6" fillId="0" borderId="2" xfId="4" applyNumberFormat="1" applyFont="1" applyFill="1" applyBorder="1"/>
    <xf numFmtId="4" fontId="19" fillId="4" borderId="1" xfId="4" applyNumberFormat="1" applyFont="1" applyFill="1" applyBorder="1"/>
    <xf numFmtId="39" fontId="6" fillId="0" borderId="0" xfId="4" applyNumberFormat="1" applyFont="1"/>
    <xf numFmtId="4" fontId="8" fillId="0" borderId="0" xfId="4" quotePrefix="1" applyNumberFormat="1" applyFont="1" applyFill="1" applyBorder="1"/>
    <xf numFmtId="0" fontId="10" fillId="0" borderId="0" xfId="0" applyFont="1" applyFill="1"/>
    <xf numFmtId="39" fontId="6" fillId="0" borderId="1" xfId="4" applyNumberFormat="1" applyFont="1" applyBorder="1"/>
    <xf numFmtId="4" fontId="8" fillId="0" borderId="1" xfId="4" quotePrefix="1" applyNumberFormat="1" applyFont="1" applyFill="1" applyBorder="1"/>
    <xf numFmtId="166" fontId="6" fillId="0" borderId="1" xfId="2" applyNumberFormat="1" applyFont="1" applyFill="1" applyBorder="1" applyAlignment="1"/>
    <xf numFmtId="39" fontId="8" fillId="0" borderId="1" xfId="3" applyFont="1" applyFill="1" applyBorder="1" applyAlignment="1">
      <alignment horizontal="right"/>
    </xf>
    <xf numFmtId="4" fontId="6" fillId="0" borderId="0" xfId="4" applyNumberFormat="1" applyFont="1" applyFill="1" applyAlignment="1">
      <alignment horizontal="center"/>
    </xf>
    <xf numFmtId="39" fontId="6" fillId="0" borderId="0" xfId="3" applyFont="1" applyAlignment="1">
      <alignment horizontal="left"/>
    </xf>
    <xf numFmtId="49" fontId="8" fillId="0" borderId="1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Alignment="1">
      <alignment horizontal="center"/>
    </xf>
    <xf numFmtId="0" fontId="16" fillId="0" borderId="0" xfId="4" applyFont="1" applyFill="1" applyBorder="1" applyAlignment="1">
      <alignment horizontal="center"/>
    </xf>
    <xf numFmtId="39" fontId="8" fillId="0" borderId="0" xfId="2" applyFont="1" applyFill="1" applyAlignment="1"/>
    <xf numFmtId="39" fontId="8" fillId="4" borderId="0" xfId="2" applyFont="1" applyFill="1" applyAlignment="1"/>
    <xf numFmtId="0" fontId="19" fillId="0" borderId="0" xfId="4" applyFont="1" applyAlignment="1">
      <alignment horizontal="center"/>
    </xf>
    <xf numFmtId="39" fontId="19" fillId="0" borderId="0" xfId="2" applyFont="1" applyFill="1" applyAlignment="1"/>
    <xf numFmtId="39" fontId="19" fillId="4" borderId="0" xfId="2" applyFont="1" applyFill="1" applyAlignment="1">
      <alignment horizontal="left"/>
    </xf>
    <xf numFmtId="39" fontId="6" fillId="0" borderId="0" xfId="2" applyFont="1" applyAlignment="1">
      <alignment horizontal="center"/>
    </xf>
    <xf numFmtId="0" fontId="11" fillId="0" borderId="0" xfId="4" applyFont="1" applyAlignment="1">
      <alignment horizontal="centerContinuous"/>
    </xf>
    <xf numFmtId="0" fontId="9" fillId="0" borderId="0" xfId="4" applyFont="1" applyAlignment="1">
      <alignment horizontal="centerContinuous"/>
    </xf>
  </cellXfs>
  <cellStyles count="9">
    <cellStyle name="Millares" xfId="1" builtinId="3"/>
    <cellStyle name="Millares 10 10" xfId="5"/>
    <cellStyle name="Millares 19" xfId="7"/>
    <cellStyle name="Millares 8" xfId="8"/>
    <cellStyle name="Normal" xfId="0" builtinId="0"/>
    <cellStyle name="Normal 11" xfId="4"/>
    <cellStyle name="Normal 7" xfId="6"/>
    <cellStyle name="Normal_Electronica" xfId="3"/>
    <cellStyle name="Normal_Hoja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581025</xdr:colOff>
      <xdr:row>0</xdr:row>
      <xdr:rowOff>0</xdr:rowOff>
    </xdr:from>
    <xdr:ext cx="878340" cy="38686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0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699409</xdr:colOff>
      <xdr:row>58</xdr:row>
      <xdr:rowOff>142875</xdr:rowOff>
    </xdr:from>
    <xdr:ext cx="395966" cy="266700"/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484" y="11191875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142876</xdr:colOff>
      <xdr:row>60</xdr:row>
      <xdr:rowOff>133350</xdr:rowOff>
    </xdr:from>
    <xdr:ext cx="5448299" cy="228600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6" y="11563350"/>
          <a:ext cx="5448299" cy="2286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661308</xdr:colOff>
      <xdr:row>0</xdr:row>
      <xdr:rowOff>85725</xdr:rowOff>
    </xdr:from>
    <xdr:ext cx="911679" cy="462644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083" y="85725"/>
          <a:ext cx="911679" cy="46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657228</xdr:colOff>
      <xdr:row>54</xdr:row>
      <xdr:rowOff>97971</xdr:rowOff>
    </xdr:from>
    <xdr:ext cx="612320" cy="299358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3" y="10384971"/>
          <a:ext cx="612320" cy="29935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356505</xdr:colOff>
      <xdr:row>56</xdr:row>
      <xdr:rowOff>171450</xdr:rowOff>
    </xdr:from>
    <xdr:ext cx="6091919" cy="333375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505" y="10839450"/>
          <a:ext cx="6091919" cy="333375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409575</xdr:colOff>
      <xdr:row>0</xdr:row>
      <xdr:rowOff>0</xdr:rowOff>
    </xdr:from>
    <xdr:ext cx="1000125" cy="592667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0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323850</xdr:colOff>
      <xdr:row>52</xdr:row>
      <xdr:rowOff>152399</xdr:rowOff>
    </xdr:from>
    <xdr:ext cx="5334000" cy="304801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0058399"/>
          <a:ext cx="5334000" cy="304801"/>
        </a:xfrm>
        <a:prstGeom prst="rect">
          <a:avLst/>
        </a:prstGeom>
        <a:noFill/>
      </xdr:spPr>
    </xdr:pic>
    <xdr:clientData/>
  </xdr:oneCellAnchor>
  <xdr:oneCellAnchor>
    <xdr:from>
      <xdr:col>3</xdr:col>
      <xdr:colOff>838201</xdr:colOff>
      <xdr:row>50</xdr:row>
      <xdr:rowOff>57150</xdr:rowOff>
    </xdr:from>
    <xdr:ext cx="514349" cy="390524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9582150"/>
          <a:ext cx="514349" cy="390524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704850</xdr:colOff>
      <xdr:row>0</xdr:row>
      <xdr:rowOff>9525</xdr:rowOff>
    </xdr:from>
    <xdr:ext cx="889655" cy="571500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52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238125</xdr:colOff>
      <xdr:row>49</xdr:row>
      <xdr:rowOff>9524</xdr:rowOff>
    </xdr:from>
    <xdr:ext cx="5705475" cy="3333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344024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4</xdr:col>
      <xdr:colOff>142876</xdr:colOff>
      <xdr:row>46</xdr:row>
      <xdr:rowOff>76201</xdr:rowOff>
    </xdr:from>
    <xdr:ext cx="590550" cy="419099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6" y="8839201"/>
          <a:ext cx="590550" cy="419099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685800</xdr:colOff>
      <xdr:row>0</xdr:row>
      <xdr:rowOff>31032</xdr:rowOff>
    </xdr:from>
    <xdr:ext cx="1027852" cy="558135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72738332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1009651</xdr:colOff>
      <xdr:row>57</xdr:row>
      <xdr:rowOff>9526</xdr:rowOff>
    </xdr:from>
    <xdr:ext cx="457200" cy="457200"/>
    <xdr:pic>
      <xdr:nvPicPr>
        <xdr:cNvPr id="6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1" y="1106805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257176</xdr:colOff>
      <xdr:row>60</xdr:row>
      <xdr:rowOff>20077</xdr:rowOff>
    </xdr:from>
    <xdr:ext cx="5962649" cy="237098"/>
    <xdr:pic>
      <xdr:nvPicPr>
        <xdr:cNvPr id="7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11650102"/>
          <a:ext cx="5962649" cy="237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2"/>
  <sheetViews>
    <sheetView tabSelected="1" workbookViewId="0">
      <selection activeCell="E55" sqref="E55"/>
    </sheetView>
  </sheetViews>
  <sheetFormatPr baseColWidth="10" defaultColWidth="9.140625" defaultRowHeight="15" x14ac:dyDescent="0.25"/>
  <cols>
    <col min="3" max="3" width="19.42578125" customWidth="1"/>
    <col min="4" max="4" width="12" customWidth="1"/>
    <col min="5" max="5" width="17.85546875" customWidth="1"/>
    <col min="6" max="6" width="16.42578125" customWidth="1"/>
    <col min="7" max="7" width="18" customWidth="1"/>
  </cols>
  <sheetData>
    <row r="1" spans="1:7" ht="15.75" x14ac:dyDescent="0.25">
      <c r="A1" s="316"/>
      <c r="B1" s="315"/>
      <c r="C1" s="216"/>
      <c r="D1" s="138"/>
      <c r="E1" s="259"/>
      <c r="F1" s="315"/>
      <c r="G1" s="315"/>
    </row>
    <row r="2" spans="1:7" ht="15.75" x14ac:dyDescent="0.25">
      <c r="A2" s="316"/>
      <c r="B2" s="315"/>
      <c r="C2" s="216"/>
      <c r="D2" s="138"/>
      <c r="E2" s="259"/>
      <c r="F2" s="315"/>
      <c r="G2" s="315"/>
    </row>
    <row r="3" spans="1:7" ht="15.75" x14ac:dyDescent="0.25">
      <c r="A3" s="269" t="s">
        <v>0</v>
      </c>
      <c r="B3" s="269"/>
      <c r="C3" s="269"/>
      <c r="D3" s="269"/>
      <c r="E3" s="269"/>
      <c r="F3" s="269"/>
      <c r="G3" s="269"/>
    </row>
    <row r="4" spans="1:7" x14ac:dyDescent="0.25">
      <c r="A4" s="314" t="s">
        <v>1</v>
      </c>
      <c r="B4" s="314"/>
      <c r="C4" s="314"/>
      <c r="D4" s="314"/>
      <c r="E4" s="314"/>
      <c r="F4" s="314"/>
      <c r="G4" s="314"/>
    </row>
    <row r="5" spans="1:7" ht="15.75" x14ac:dyDescent="0.25">
      <c r="A5" s="269" t="s">
        <v>2</v>
      </c>
      <c r="B5" s="269"/>
      <c r="C5" s="269"/>
      <c r="D5" s="269"/>
      <c r="E5" s="269"/>
      <c r="F5" s="269"/>
      <c r="G5" s="269"/>
    </row>
    <row r="6" spans="1:7" ht="15.75" x14ac:dyDescent="0.25">
      <c r="A6" s="269" t="s">
        <v>3</v>
      </c>
      <c r="B6" s="269"/>
      <c r="C6" s="269"/>
      <c r="D6" s="269"/>
      <c r="E6" s="269"/>
      <c r="F6" s="269"/>
      <c r="G6" s="269"/>
    </row>
    <row r="7" spans="1:7" ht="15.75" x14ac:dyDescent="0.25">
      <c r="A7" s="313" t="s">
        <v>108</v>
      </c>
      <c r="B7" s="313"/>
      <c r="C7" s="313"/>
      <c r="D7" s="312"/>
      <c r="E7" s="307"/>
      <c r="F7" s="307"/>
      <c r="G7" s="311" t="s">
        <v>5</v>
      </c>
    </row>
    <row r="8" spans="1:7" ht="15.75" x14ac:dyDescent="0.25">
      <c r="A8" s="310" t="s">
        <v>107</v>
      </c>
      <c r="B8" s="310"/>
      <c r="C8" s="309"/>
      <c r="D8" s="308"/>
      <c r="E8" s="307"/>
      <c r="F8" s="307"/>
      <c r="G8" s="306" t="s">
        <v>6</v>
      </c>
    </row>
    <row r="9" spans="1:7" ht="15.75" x14ac:dyDescent="0.25">
      <c r="A9" s="261"/>
      <c r="B9" s="261"/>
      <c r="C9" s="216"/>
      <c r="D9" s="260"/>
      <c r="E9" s="259"/>
      <c r="F9" s="258"/>
      <c r="G9" s="305"/>
    </row>
    <row r="10" spans="1:7" x14ac:dyDescent="0.25">
      <c r="A10" s="304" t="s">
        <v>106</v>
      </c>
      <c r="B10" s="304"/>
      <c r="C10" s="304"/>
      <c r="D10" s="304"/>
      <c r="E10" s="274"/>
      <c r="F10" s="117">
        <v>799584148.46000004</v>
      </c>
      <c r="G10" s="125"/>
    </row>
    <row r="11" spans="1:7" x14ac:dyDescent="0.25">
      <c r="A11" s="304" t="s">
        <v>105</v>
      </c>
      <c r="B11" s="304"/>
      <c r="C11" s="304"/>
      <c r="D11" s="304"/>
      <c r="E11" s="274"/>
      <c r="F11" s="126"/>
      <c r="G11" s="125"/>
    </row>
    <row r="12" spans="1:7" ht="15.75" x14ac:dyDescent="0.25">
      <c r="A12" s="204"/>
      <c r="B12" s="292"/>
      <c r="C12" s="274"/>
      <c r="D12" s="274" t="s">
        <v>104</v>
      </c>
      <c r="E12" s="274"/>
      <c r="F12" s="117"/>
      <c r="G12" s="118">
        <f>F10+F11</f>
        <v>799584148.46000004</v>
      </c>
    </row>
    <row r="13" spans="1:7" x14ac:dyDescent="0.25">
      <c r="A13" s="24" t="s">
        <v>10</v>
      </c>
      <c r="B13" s="292"/>
      <c r="C13" s="274"/>
      <c r="D13" s="274"/>
      <c r="E13" s="274"/>
      <c r="F13" s="119"/>
      <c r="G13" s="120"/>
    </row>
    <row r="14" spans="1:7" x14ac:dyDescent="0.25">
      <c r="A14" s="283" t="s">
        <v>103</v>
      </c>
      <c r="B14" s="272"/>
      <c r="C14" s="272"/>
      <c r="D14" s="274"/>
      <c r="E14" s="274"/>
      <c r="F14" s="117">
        <v>191755545.13999999</v>
      </c>
      <c r="G14" s="120"/>
    </row>
    <row r="15" spans="1:7" x14ac:dyDescent="0.25">
      <c r="A15" s="283" t="s">
        <v>102</v>
      </c>
      <c r="B15" s="272"/>
      <c r="C15" s="272"/>
      <c r="D15" s="274"/>
      <c r="E15" s="274"/>
      <c r="F15" s="126">
        <v>9800</v>
      </c>
      <c r="G15" s="120"/>
    </row>
    <row r="16" spans="1:7" x14ac:dyDescent="0.25">
      <c r="A16" s="283" t="s">
        <v>86</v>
      </c>
      <c r="B16" s="272"/>
      <c r="C16" s="272"/>
      <c r="D16" s="274"/>
      <c r="E16" s="274"/>
      <c r="F16" s="126">
        <v>2914444.22</v>
      </c>
      <c r="G16" s="303"/>
    </row>
    <row r="17" spans="1:7" x14ac:dyDescent="0.25">
      <c r="A17" s="283"/>
      <c r="B17" s="272"/>
      <c r="C17" s="272"/>
      <c r="D17" s="274"/>
      <c r="E17" s="274"/>
      <c r="F17" s="119"/>
      <c r="G17" s="303"/>
    </row>
    <row r="18" spans="1:7" ht="15.75" x14ac:dyDescent="0.25">
      <c r="A18" s="204"/>
      <c r="B18" s="292"/>
      <c r="C18" s="273"/>
      <c r="D18" s="274" t="s">
        <v>101</v>
      </c>
      <c r="E18" s="282"/>
      <c r="F18" s="114"/>
      <c r="G18" s="302">
        <f>F14+F15+F16+F17</f>
        <v>194679789.35999998</v>
      </c>
    </row>
    <row r="19" spans="1:7" x14ac:dyDescent="0.25">
      <c r="A19" s="24" t="s">
        <v>15</v>
      </c>
      <c r="B19" s="32"/>
      <c r="C19" s="32"/>
      <c r="D19" s="274"/>
      <c r="E19" s="282"/>
      <c r="F19" s="120"/>
      <c r="G19" s="119"/>
    </row>
    <row r="20" spans="1:7" x14ac:dyDescent="0.25">
      <c r="A20" s="283" t="s">
        <v>100</v>
      </c>
      <c r="B20" s="272"/>
      <c r="C20" s="272"/>
      <c r="D20" s="274"/>
      <c r="E20" s="282"/>
      <c r="F20" s="301">
        <v>173409431.24000001</v>
      </c>
      <c r="G20" s="119"/>
    </row>
    <row r="21" spans="1:7" x14ac:dyDescent="0.25">
      <c r="A21" s="283" t="s">
        <v>99</v>
      </c>
      <c r="B21" s="272"/>
      <c r="C21" s="272"/>
      <c r="D21" s="274"/>
      <c r="E21" s="282"/>
      <c r="F21" s="301"/>
      <c r="G21" s="119"/>
    </row>
    <row r="22" spans="1:7" ht="15.75" x14ac:dyDescent="0.25">
      <c r="A22" s="298"/>
      <c r="B22" s="272"/>
      <c r="C22" s="274"/>
      <c r="D22" s="272" t="s">
        <v>98</v>
      </c>
      <c r="E22" s="282"/>
      <c r="F22" s="300"/>
      <c r="G22" s="299">
        <f>F20+F21</f>
        <v>173409431.24000001</v>
      </c>
    </row>
    <row r="23" spans="1:7" ht="15.75" x14ac:dyDescent="0.25">
      <c r="A23" s="298"/>
      <c r="B23" s="272"/>
      <c r="C23" s="274"/>
      <c r="D23" s="272"/>
      <c r="E23" s="282"/>
      <c r="F23" s="297"/>
      <c r="G23" s="296"/>
    </row>
    <row r="24" spans="1:7" x14ac:dyDescent="0.25">
      <c r="A24" s="273"/>
      <c r="B24" s="292"/>
      <c r="C24" s="274"/>
      <c r="D24" s="273" t="s">
        <v>17</v>
      </c>
      <c r="E24" s="282"/>
      <c r="F24" s="120"/>
      <c r="G24" s="295">
        <f>G12+G18-G22</f>
        <v>820854506.58000004</v>
      </c>
    </row>
    <row r="25" spans="1:7" x14ac:dyDescent="0.25">
      <c r="A25" s="123" t="s">
        <v>18</v>
      </c>
      <c r="B25" s="123"/>
      <c r="C25" s="123"/>
      <c r="D25" s="123"/>
      <c r="E25" s="123"/>
      <c r="F25" s="123"/>
      <c r="G25" s="122"/>
    </row>
    <row r="26" spans="1:7" x14ac:dyDescent="0.25">
      <c r="A26" s="279" t="s">
        <v>19</v>
      </c>
      <c r="B26" s="292"/>
      <c r="C26" s="274"/>
      <c r="D26" s="274"/>
      <c r="E26" s="274"/>
      <c r="F26" s="120"/>
      <c r="G26" s="119"/>
    </row>
    <row r="27" spans="1:7" x14ac:dyDescent="0.25">
      <c r="A27" s="283" t="s">
        <v>97</v>
      </c>
      <c r="B27" s="292"/>
      <c r="C27" s="274"/>
      <c r="D27" s="274"/>
      <c r="E27" s="274"/>
      <c r="F27" s="117">
        <v>89163922.579999998</v>
      </c>
      <c r="G27" s="120"/>
    </row>
    <row r="28" spans="1:7" ht="15.75" thickBot="1" x14ac:dyDescent="0.3">
      <c r="A28" s="274"/>
      <c r="B28" s="292"/>
      <c r="C28" s="274"/>
      <c r="D28" s="274"/>
      <c r="E28" s="274"/>
      <c r="F28" s="120"/>
      <c r="G28" s="99">
        <f>G24+F27</f>
        <v>910018429.16000009</v>
      </c>
    </row>
    <row r="29" spans="1:7" ht="15.75" thickTop="1" x14ac:dyDescent="0.25">
      <c r="A29" s="273" t="s">
        <v>15</v>
      </c>
      <c r="B29" s="292"/>
      <c r="C29" s="274"/>
      <c r="D29" s="274"/>
      <c r="E29" s="274"/>
      <c r="F29" s="120"/>
      <c r="G29" s="119"/>
    </row>
    <row r="30" spans="1:7" x14ac:dyDescent="0.25">
      <c r="A30" s="105" t="s">
        <v>96</v>
      </c>
      <c r="B30" s="292"/>
      <c r="C30" s="274"/>
      <c r="D30" s="274"/>
      <c r="E30" s="274"/>
      <c r="F30" s="294"/>
      <c r="G30" s="119"/>
    </row>
    <row r="31" spans="1:7" x14ac:dyDescent="0.25">
      <c r="A31" s="283" t="s">
        <v>95</v>
      </c>
      <c r="B31" s="292"/>
      <c r="C31" s="274"/>
      <c r="D31" s="274"/>
      <c r="E31" s="274"/>
      <c r="F31" s="294">
        <v>191755545.13999999</v>
      </c>
      <c r="G31" s="119"/>
    </row>
    <row r="32" spans="1:7" x14ac:dyDescent="0.25">
      <c r="A32" s="283" t="s">
        <v>94</v>
      </c>
      <c r="E32" s="274"/>
      <c r="F32" s="118">
        <v>300</v>
      </c>
      <c r="G32" s="119"/>
    </row>
    <row r="33" spans="1:7" ht="15.75" thickBot="1" x14ac:dyDescent="0.3">
      <c r="A33" s="273" t="s">
        <v>93</v>
      </c>
      <c r="B33" s="292"/>
      <c r="C33" s="274"/>
      <c r="D33" s="274"/>
      <c r="E33" s="274"/>
      <c r="F33" s="114"/>
      <c r="G33" s="293">
        <f>G28-F31-F32</f>
        <v>718262584.0200001</v>
      </c>
    </row>
    <row r="34" spans="1:7" ht="16.5" thickTop="1" thickBot="1" x14ac:dyDescent="0.3">
      <c r="A34" s="273"/>
      <c r="B34" s="292"/>
      <c r="C34" s="274"/>
      <c r="D34" s="274"/>
      <c r="E34" s="274"/>
      <c r="F34" s="120"/>
      <c r="G34" s="92"/>
    </row>
    <row r="35" spans="1:7" ht="16.5" thickTop="1" thickBot="1" x14ac:dyDescent="0.3">
      <c r="A35" s="291" t="s">
        <v>23</v>
      </c>
      <c r="B35" s="291"/>
      <c r="C35" s="291"/>
      <c r="D35" s="291"/>
      <c r="E35" s="291"/>
      <c r="F35" s="291"/>
      <c r="G35" s="291"/>
    </row>
    <row r="36" spans="1:7" ht="15.75" thickTop="1" x14ac:dyDescent="0.25">
      <c r="A36" s="290" t="s">
        <v>92</v>
      </c>
      <c r="B36" s="290"/>
      <c r="C36" s="290"/>
      <c r="D36" s="290"/>
      <c r="E36" s="289"/>
      <c r="F36" s="288">
        <v>558414191.00999999</v>
      </c>
      <c r="G36" s="280"/>
    </row>
    <row r="37" spans="1:7" x14ac:dyDescent="0.25">
      <c r="A37" s="287" t="s">
        <v>91</v>
      </c>
      <c r="B37" s="287"/>
      <c r="C37" s="287"/>
      <c r="D37" s="287"/>
      <c r="E37" s="78"/>
      <c r="F37" s="78"/>
      <c r="G37" s="272"/>
    </row>
    <row r="38" spans="1:7" ht="16.5" thickBot="1" x14ac:dyDescent="0.3">
      <c r="A38" s="272"/>
      <c r="B38" s="272"/>
      <c r="C38" s="204"/>
      <c r="D38" s="272" t="s">
        <v>26</v>
      </c>
      <c r="E38" s="272"/>
      <c r="F38" s="272"/>
      <c r="G38" s="99">
        <f>F36+E37</f>
        <v>558414191.00999999</v>
      </c>
    </row>
    <row r="39" spans="1:7" ht="15.75" thickTop="1" x14ac:dyDescent="0.25">
      <c r="A39" s="279" t="s">
        <v>19</v>
      </c>
      <c r="B39" s="272"/>
      <c r="C39" s="272"/>
      <c r="D39" s="272"/>
      <c r="E39" s="286"/>
      <c r="F39" s="277"/>
      <c r="G39" s="272"/>
    </row>
    <row r="40" spans="1:7" x14ac:dyDescent="0.25">
      <c r="A40" s="283" t="s">
        <v>90</v>
      </c>
      <c r="B40" s="272"/>
      <c r="C40" s="272"/>
      <c r="D40" s="274"/>
      <c r="E40" s="274"/>
      <c r="F40" s="126">
        <v>191765345.13999999</v>
      </c>
      <c r="G40" s="280"/>
    </row>
    <row r="41" spans="1:7" x14ac:dyDescent="0.25">
      <c r="A41" s="283" t="s">
        <v>89</v>
      </c>
      <c r="B41" s="272"/>
      <c r="C41" s="272"/>
      <c r="D41" s="274"/>
      <c r="E41" s="274"/>
      <c r="F41" s="126">
        <v>600</v>
      </c>
      <c r="G41" s="280"/>
    </row>
    <row r="42" spans="1:7" x14ac:dyDescent="0.25">
      <c r="A42" s="283" t="s">
        <v>88</v>
      </c>
      <c r="B42" s="272"/>
      <c r="C42" s="272"/>
      <c r="D42" s="274"/>
      <c r="E42" s="274"/>
      <c r="F42" s="126">
        <v>400</v>
      </c>
      <c r="G42" s="280"/>
    </row>
    <row r="43" spans="1:7" x14ac:dyDescent="0.25">
      <c r="A43" s="283" t="s">
        <v>87</v>
      </c>
      <c r="B43" s="272"/>
      <c r="C43" s="272"/>
      <c r="D43" s="274"/>
      <c r="E43" s="274"/>
      <c r="F43" s="126">
        <v>244015689.00999999</v>
      </c>
      <c r="G43" s="280"/>
    </row>
    <row r="44" spans="1:7" x14ac:dyDescent="0.25">
      <c r="A44" s="283" t="s">
        <v>86</v>
      </c>
      <c r="B44" s="272"/>
      <c r="C44" s="272"/>
      <c r="D44" s="272"/>
      <c r="E44" s="285"/>
      <c r="F44" s="126">
        <v>2914444.22</v>
      </c>
      <c r="G44" s="280"/>
    </row>
    <row r="45" spans="1:7" ht="16.5" thickBot="1" x14ac:dyDescent="0.3">
      <c r="A45" s="272"/>
      <c r="B45" s="272"/>
      <c r="C45" s="204"/>
      <c r="D45" s="272" t="s">
        <v>85</v>
      </c>
      <c r="E45" s="285"/>
      <c r="F45" s="285"/>
      <c r="G45" s="99">
        <f>F40+F42+F43+F44+F41</f>
        <v>438696478.37</v>
      </c>
    </row>
    <row r="46" spans="1:7" ht="15.75" thickTop="1" x14ac:dyDescent="0.25">
      <c r="A46" s="279" t="s">
        <v>15</v>
      </c>
      <c r="B46" s="272"/>
      <c r="C46" s="272"/>
      <c r="D46" s="272"/>
      <c r="E46" s="285"/>
      <c r="F46" s="285"/>
      <c r="G46" s="285"/>
    </row>
    <row r="47" spans="1:7" x14ac:dyDescent="0.25">
      <c r="A47" s="272" t="s">
        <v>84</v>
      </c>
      <c r="B47" s="272"/>
      <c r="C47" s="283"/>
      <c r="D47" s="272"/>
      <c r="E47" s="282"/>
      <c r="F47" s="284">
        <v>173409431.24000001</v>
      </c>
      <c r="G47" s="280"/>
    </row>
    <row r="48" spans="1:7" x14ac:dyDescent="0.25">
      <c r="A48" s="272" t="s">
        <v>83</v>
      </c>
      <c r="B48" s="272"/>
      <c r="C48" s="283"/>
      <c r="D48" s="272"/>
      <c r="E48" s="282"/>
      <c r="F48" s="281">
        <v>2846731.56</v>
      </c>
      <c r="G48" s="280"/>
    </row>
    <row r="49" spans="1:7" ht="15.75" x14ac:dyDescent="0.25">
      <c r="A49" s="204"/>
      <c r="B49" s="272"/>
      <c r="C49" s="272"/>
      <c r="D49" s="272" t="s">
        <v>82</v>
      </c>
      <c r="E49" s="277"/>
      <c r="F49" s="277"/>
      <c r="G49" s="276">
        <f>F47+F48</f>
        <v>176256162.80000001</v>
      </c>
    </row>
    <row r="50" spans="1:7" x14ac:dyDescent="0.25">
      <c r="A50" s="279"/>
      <c r="B50" s="272"/>
      <c r="C50" s="272"/>
      <c r="D50" s="272"/>
      <c r="E50" s="278"/>
      <c r="F50" s="277"/>
      <c r="G50" s="276"/>
    </row>
    <row r="51" spans="1:7" ht="15.75" thickBot="1" x14ac:dyDescent="0.3">
      <c r="A51" s="272"/>
      <c r="B51" s="272"/>
      <c r="C51" s="274"/>
      <c r="D51" s="273" t="s">
        <v>28</v>
      </c>
      <c r="E51" s="272"/>
      <c r="F51" s="272"/>
      <c r="G51" s="275">
        <f>G38+G45-G49</f>
        <v>820854506.57999992</v>
      </c>
    </row>
    <row r="52" spans="1:7" ht="15.75" thickTop="1" x14ac:dyDescent="0.25">
      <c r="A52" s="272"/>
      <c r="B52" s="272"/>
      <c r="C52" s="274"/>
      <c r="D52" s="273"/>
      <c r="E52" s="272"/>
      <c r="F52" s="272"/>
      <c r="G52" s="271"/>
    </row>
    <row r="53" spans="1:7" x14ac:dyDescent="0.25">
      <c r="A53" s="272"/>
      <c r="B53" s="272"/>
      <c r="C53" s="274"/>
      <c r="D53" s="273"/>
      <c r="E53" s="272"/>
      <c r="F53" s="272"/>
      <c r="G53" s="271"/>
    </row>
    <row r="54" spans="1:7" x14ac:dyDescent="0.25">
      <c r="A54" s="141" t="s">
        <v>32</v>
      </c>
      <c r="B54" s="141"/>
      <c r="C54" s="141"/>
      <c r="D54" s="32"/>
      <c r="E54" s="32"/>
      <c r="F54" s="46"/>
      <c r="G54" s="46"/>
    </row>
    <row r="55" spans="1:7" x14ac:dyDescent="0.25">
      <c r="A55" s="73" t="s">
        <v>29</v>
      </c>
      <c r="B55" s="73"/>
      <c r="C55" s="73"/>
      <c r="D55" s="32"/>
      <c r="E55" s="32"/>
      <c r="F55" s="90" t="s">
        <v>30</v>
      </c>
      <c r="G55" s="90"/>
    </row>
    <row r="56" spans="1:7" x14ac:dyDescent="0.25">
      <c r="A56" s="73"/>
      <c r="B56" s="73"/>
      <c r="C56" s="73"/>
      <c r="D56" s="32"/>
      <c r="E56" s="32"/>
      <c r="F56" s="76"/>
      <c r="G56" s="76"/>
    </row>
    <row r="57" spans="1:7" x14ac:dyDescent="0.25">
      <c r="A57" s="73"/>
      <c r="B57" s="56"/>
      <c r="C57" s="32"/>
      <c r="D57" s="80"/>
      <c r="E57" s="80"/>
      <c r="F57" s="76"/>
      <c r="G57" s="76"/>
    </row>
    <row r="58" spans="1:7" x14ac:dyDescent="0.25">
      <c r="A58" s="87" t="s">
        <v>31</v>
      </c>
      <c r="B58" s="87"/>
      <c r="C58" s="87"/>
      <c r="D58" s="87"/>
      <c r="E58" s="87"/>
      <c r="F58" s="87"/>
      <c r="G58" s="87"/>
    </row>
    <row r="59" spans="1:7" x14ac:dyDescent="0.25">
      <c r="A59" s="76"/>
      <c r="B59" s="76"/>
      <c r="C59" s="76"/>
      <c r="D59" s="76"/>
      <c r="E59" s="76"/>
      <c r="F59" s="76"/>
      <c r="G59" s="76"/>
    </row>
    <row r="60" spans="1:7" ht="15.75" x14ac:dyDescent="0.25">
      <c r="A60" s="208"/>
      <c r="B60" s="207"/>
      <c r="C60" s="206"/>
      <c r="D60" s="206"/>
      <c r="E60" s="206"/>
      <c r="F60" s="205"/>
      <c r="G60" s="205"/>
    </row>
    <row r="61" spans="1:7" ht="15.75" x14ac:dyDescent="0.25">
      <c r="A61" s="208"/>
      <c r="B61" s="207"/>
      <c r="C61" s="206"/>
      <c r="D61" s="206"/>
      <c r="E61" s="206"/>
      <c r="F61" s="205"/>
      <c r="G61" s="205"/>
    </row>
    <row r="62" spans="1:7" ht="15.75" x14ac:dyDescent="0.25">
      <c r="A62" s="208"/>
      <c r="B62" s="207"/>
      <c r="C62" s="206"/>
      <c r="D62" s="206"/>
      <c r="E62" s="206"/>
      <c r="F62" s="205"/>
      <c r="G62" s="205"/>
    </row>
  </sheetData>
  <mergeCells count="18">
    <mergeCell ref="E37:F37"/>
    <mergeCell ref="A54:C54"/>
    <mergeCell ref="F55:G55"/>
    <mergeCell ref="D57:E57"/>
    <mergeCell ref="A58:G58"/>
    <mergeCell ref="A10:D10"/>
    <mergeCell ref="A11:D11"/>
    <mergeCell ref="A25:F25"/>
    <mergeCell ref="A35:G35"/>
    <mergeCell ref="A36:D36"/>
    <mergeCell ref="A37:D37"/>
    <mergeCell ref="G8:G9"/>
    <mergeCell ref="A9:B9"/>
    <mergeCell ref="A3:G3"/>
    <mergeCell ref="A4:G4"/>
    <mergeCell ref="A5:G5"/>
    <mergeCell ref="A6:G6"/>
    <mergeCell ref="A7:C7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6" workbookViewId="0">
      <selection activeCell="F55" sqref="F55"/>
    </sheetView>
  </sheetViews>
  <sheetFormatPr baseColWidth="10" defaultColWidth="9.140625" defaultRowHeight="15" x14ac:dyDescent="0.25"/>
  <cols>
    <col min="5" max="5" width="23.7109375" customWidth="1"/>
    <col min="6" max="6" width="20" customWidth="1"/>
    <col min="7" max="7" width="21" customWidth="1"/>
  </cols>
  <sheetData>
    <row r="1" spans="1:8" ht="15.75" x14ac:dyDescent="0.25">
      <c r="A1" s="262"/>
      <c r="B1" s="259"/>
      <c r="C1" s="216"/>
      <c r="D1" s="138"/>
      <c r="E1" s="259"/>
      <c r="F1" s="259"/>
      <c r="G1" s="259"/>
      <c r="H1" s="204"/>
    </row>
    <row r="2" spans="1:8" ht="15.75" x14ac:dyDescent="0.25">
      <c r="A2" s="262"/>
      <c r="B2" s="259"/>
      <c r="C2" s="216"/>
      <c r="D2" s="138"/>
      <c r="E2" s="259"/>
      <c r="F2" s="259"/>
      <c r="G2" s="259"/>
      <c r="H2" s="204"/>
    </row>
    <row r="3" spans="1:8" ht="15.75" x14ac:dyDescent="0.25">
      <c r="A3" s="262"/>
      <c r="B3" s="259"/>
      <c r="C3" s="216"/>
      <c r="D3" s="138"/>
      <c r="E3" s="259"/>
      <c r="F3" s="259"/>
      <c r="G3" s="259"/>
      <c r="H3" s="204"/>
    </row>
    <row r="4" spans="1:8" ht="15.75" x14ac:dyDescent="0.25">
      <c r="A4" s="269" t="s">
        <v>0</v>
      </c>
      <c r="B4" s="269"/>
      <c r="C4" s="269"/>
      <c r="D4" s="269"/>
      <c r="E4" s="269"/>
      <c r="F4" s="269"/>
      <c r="G4" s="269"/>
      <c r="H4" s="204"/>
    </row>
    <row r="5" spans="1:8" ht="15.75" x14ac:dyDescent="0.25">
      <c r="A5" s="270" t="s">
        <v>1</v>
      </c>
      <c r="B5" s="270"/>
      <c r="C5" s="270"/>
      <c r="D5" s="270"/>
      <c r="E5" s="270"/>
      <c r="F5" s="270"/>
      <c r="G5" s="270"/>
      <c r="H5" s="204"/>
    </row>
    <row r="6" spans="1:8" ht="15.75" x14ac:dyDescent="0.25">
      <c r="A6" s="269" t="s">
        <v>2</v>
      </c>
      <c r="B6" s="269"/>
      <c r="C6" s="269"/>
      <c r="D6" s="269"/>
      <c r="E6" s="269"/>
      <c r="F6" s="269"/>
      <c r="G6" s="269"/>
      <c r="H6" s="204"/>
    </row>
    <row r="7" spans="1:8" ht="15.75" x14ac:dyDescent="0.25">
      <c r="A7" s="269" t="s">
        <v>3</v>
      </c>
      <c r="B7" s="269"/>
      <c r="C7" s="269"/>
      <c r="D7" s="269"/>
      <c r="E7" s="269"/>
      <c r="F7" s="269"/>
      <c r="G7" s="269"/>
      <c r="H7" s="204"/>
    </row>
    <row r="8" spans="1:8" ht="15.75" x14ac:dyDescent="0.25">
      <c r="A8" s="268"/>
      <c r="B8" s="268"/>
      <c r="C8" s="268"/>
      <c r="D8" s="268"/>
      <c r="E8" s="268"/>
      <c r="F8" s="268"/>
      <c r="G8" s="268"/>
      <c r="H8" s="204"/>
    </row>
    <row r="9" spans="1:8" ht="15.75" x14ac:dyDescent="0.25">
      <c r="A9" s="267" t="s">
        <v>81</v>
      </c>
      <c r="B9" s="266"/>
      <c r="C9" s="265"/>
      <c r="D9" s="264"/>
      <c r="E9" s="263"/>
      <c r="F9" s="263"/>
      <c r="G9" s="262" t="s">
        <v>5</v>
      </c>
      <c r="H9" s="204"/>
    </row>
    <row r="10" spans="1:8" ht="15.75" x14ac:dyDescent="0.25">
      <c r="A10" s="261"/>
      <c r="B10" s="261"/>
      <c r="C10" s="216"/>
      <c r="D10" s="260"/>
      <c r="E10" s="259"/>
      <c r="F10" s="258"/>
      <c r="G10" s="257" t="s">
        <v>6</v>
      </c>
      <c r="H10" s="204"/>
    </row>
    <row r="11" spans="1:8" ht="15.75" x14ac:dyDescent="0.25">
      <c r="A11" s="223" t="s">
        <v>80</v>
      </c>
      <c r="B11" s="242"/>
      <c r="C11" s="231"/>
      <c r="D11" s="231"/>
      <c r="E11" s="231"/>
      <c r="F11" s="230">
        <v>3925204.59</v>
      </c>
      <c r="G11" s="256"/>
      <c r="H11" s="204"/>
    </row>
    <row r="12" spans="1:8" ht="15.75" x14ac:dyDescent="0.25">
      <c r="A12" s="223" t="s">
        <v>79</v>
      </c>
      <c r="B12" s="242"/>
      <c r="C12" s="231"/>
      <c r="D12" s="231"/>
      <c r="E12" s="231"/>
      <c r="F12" s="255"/>
      <c r="G12" s="256"/>
      <c r="H12" s="204"/>
    </row>
    <row r="13" spans="1:8" ht="15.75" x14ac:dyDescent="0.25">
      <c r="A13" s="231"/>
      <c r="B13" s="242"/>
      <c r="C13" s="231"/>
      <c r="D13" s="220" t="s">
        <v>59</v>
      </c>
      <c r="E13" s="231"/>
      <c r="F13" s="245"/>
      <c r="G13" s="246">
        <f>F11+F12</f>
        <v>3925204.59</v>
      </c>
      <c r="H13" s="204"/>
    </row>
    <row r="14" spans="1:8" ht="15.75" x14ac:dyDescent="0.25">
      <c r="A14" s="220" t="s">
        <v>10</v>
      </c>
      <c r="B14" s="242"/>
      <c r="C14" s="231"/>
      <c r="D14" s="231"/>
      <c r="E14" s="231"/>
      <c r="F14" s="245"/>
      <c r="G14" s="241"/>
      <c r="H14" s="204"/>
    </row>
    <row r="15" spans="1:8" ht="15.75" x14ac:dyDescent="0.25">
      <c r="A15" s="233" t="s">
        <v>78</v>
      </c>
      <c r="B15" s="232"/>
      <c r="C15" s="232"/>
      <c r="D15" s="231"/>
      <c r="E15" s="231"/>
      <c r="F15" s="230">
        <v>798523.5</v>
      </c>
      <c r="G15" s="241"/>
      <c r="H15" s="204"/>
    </row>
    <row r="16" spans="1:8" ht="15.75" x14ac:dyDescent="0.25">
      <c r="A16" s="233" t="s">
        <v>66</v>
      </c>
      <c r="B16" s="232"/>
      <c r="C16" s="232"/>
      <c r="D16" s="231"/>
      <c r="E16" s="231"/>
      <c r="F16" s="255">
        <v>4962075.12</v>
      </c>
      <c r="G16" s="241"/>
      <c r="H16" s="204"/>
    </row>
    <row r="17" spans="1:8" ht="15.75" x14ac:dyDescent="0.25">
      <c r="A17" s="216"/>
      <c r="B17" s="242"/>
      <c r="C17" s="215"/>
      <c r="D17" s="220" t="s">
        <v>59</v>
      </c>
      <c r="E17" s="222"/>
      <c r="F17" s="241"/>
      <c r="G17" s="218">
        <f>F15+F16</f>
        <v>5760598.6200000001</v>
      </c>
      <c r="H17" s="204"/>
    </row>
    <row r="18" spans="1:8" ht="15.75" x14ac:dyDescent="0.25">
      <c r="A18" s="220" t="s">
        <v>15</v>
      </c>
      <c r="B18" s="206"/>
      <c r="C18" s="206"/>
      <c r="D18" s="231"/>
      <c r="E18" s="222"/>
      <c r="F18" s="244"/>
      <c r="G18" s="245"/>
      <c r="H18" s="204"/>
    </row>
    <row r="19" spans="1:8" ht="15.75" x14ac:dyDescent="0.25">
      <c r="A19" s="223" t="s">
        <v>77</v>
      </c>
      <c r="B19" s="206"/>
      <c r="C19" s="206"/>
      <c r="D19" s="231"/>
      <c r="E19" s="222"/>
      <c r="F19" s="254">
        <v>810630.69</v>
      </c>
      <c r="G19" s="245"/>
      <c r="H19" s="204"/>
    </row>
    <row r="20" spans="1:8" ht="15.75" x14ac:dyDescent="0.25">
      <c r="A20" s="223" t="s">
        <v>76</v>
      </c>
      <c r="B20" s="206"/>
      <c r="C20" s="206"/>
      <c r="D20" s="231"/>
      <c r="E20" s="222"/>
      <c r="F20" s="253">
        <v>1168.1300000000001</v>
      </c>
      <c r="G20" s="245"/>
      <c r="H20" s="204"/>
    </row>
    <row r="21" spans="1:8" ht="15.75" x14ac:dyDescent="0.25">
      <c r="A21" s="223" t="s">
        <v>75</v>
      </c>
      <c r="B21" s="206"/>
      <c r="C21" s="206"/>
      <c r="D21" s="231"/>
      <c r="E21" s="222"/>
      <c r="F21" s="253">
        <v>175</v>
      </c>
      <c r="G21" s="245"/>
      <c r="H21" s="204"/>
    </row>
    <row r="22" spans="1:8" ht="15.75" x14ac:dyDescent="0.25">
      <c r="A22" s="204"/>
      <c r="B22" s="206"/>
      <c r="C22" s="231"/>
      <c r="D22" s="220" t="s">
        <v>59</v>
      </c>
      <c r="E22" s="222"/>
      <c r="F22" s="251"/>
      <c r="G22" s="252">
        <f>F19+F20+F21</f>
        <v>811973.82</v>
      </c>
      <c r="H22" s="204"/>
    </row>
    <row r="23" spans="1:8" ht="15.75" x14ac:dyDescent="0.25">
      <c r="A23" s="204"/>
      <c r="B23" s="206"/>
      <c r="C23" s="231"/>
      <c r="D23" s="220"/>
      <c r="E23" s="222"/>
      <c r="F23" s="251"/>
      <c r="G23" s="250"/>
      <c r="H23" s="204"/>
    </row>
    <row r="24" spans="1:8" ht="15.75" x14ac:dyDescent="0.25">
      <c r="A24" s="215"/>
      <c r="B24" s="242"/>
      <c r="C24" s="216"/>
      <c r="D24" s="215" t="s">
        <v>17</v>
      </c>
      <c r="E24" s="222"/>
      <c r="F24" s="241"/>
      <c r="G24" s="249">
        <f>G13+G17-G22</f>
        <v>8873829.3900000006</v>
      </c>
      <c r="H24" s="204"/>
    </row>
    <row r="25" spans="1:8" ht="15.75" x14ac:dyDescent="0.25">
      <c r="A25" s="248" t="s">
        <v>18</v>
      </c>
      <c r="B25" s="248"/>
      <c r="C25" s="248"/>
      <c r="D25" s="248"/>
      <c r="E25" s="248"/>
      <c r="F25" s="248"/>
      <c r="G25" s="204"/>
      <c r="H25" s="204"/>
    </row>
    <row r="26" spans="1:8" ht="15.75" x14ac:dyDescent="0.25">
      <c r="A26" s="220" t="s">
        <v>19</v>
      </c>
      <c r="B26" s="242"/>
      <c r="C26" s="231"/>
      <c r="D26" s="231"/>
      <c r="E26" s="231"/>
      <c r="F26" s="241"/>
      <c r="G26" s="245"/>
      <c r="H26" s="204"/>
    </row>
    <row r="27" spans="1:8" ht="15.75" x14ac:dyDescent="0.25">
      <c r="A27" s="223" t="s">
        <v>74</v>
      </c>
      <c r="B27" s="242"/>
      <c r="C27" s="231"/>
      <c r="D27" s="231"/>
      <c r="E27" s="231"/>
      <c r="F27" s="246">
        <v>439048.51</v>
      </c>
      <c r="G27" s="241"/>
      <c r="H27" s="204"/>
    </row>
    <row r="28" spans="1:8" ht="16.5" thickBot="1" x14ac:dyDescent="0.3">
      <c r="A28" s="231"/>
      <c r="B28" s="242"/>
      <c r="C28" s="231"/>
      <c r="D28" s="231"/>
      <c r="E28" s="231"/>
      <c r="F28" s="241"/>
      <c r="G28" s="247">
        <f>F27</f>
        <v>439048.51</v>
      </c>
      <c r="H28" s="204"/>
    </row>
    <row r="29" spans="1:8" ht="16.5" thickTop="1" x14ac:dyDescent="0.25">
      <c r="A29" s="215" t="s">
        <v>15</v>
      </c>
      <c r="B29" s="242"/>
      <c r="C29" s="231"/>
      <c r="D29" s="231"/>
      <c r="E29" s="231"/>
      <c r="F29" s="241"/>
      <c r="G29" s="245"/>
      <c r="H29" s="204"/>
    </row>
    <row r="30" spans="1:8" ht="15.75" x14ac:dyDescent="0.25">
      <c r="A30" s="223" t="s">
        <v>73</v>
      </c>
      <c r="B30" s="242"/>
      <c r="C30" s="231"/>
      <c r="D30" s="231"/>
      <c r="E30" s="231"/>
      <c r="F30" s="246">
        <v>890379.88</v>
      </c>
      <c r="G30" s="245"/>
      <c r="H30" s="204"/>
    </row>
    <row r="31" spans="1:8" ht="15.75" x14ac:dyDescent="0.25">
      <c r="A31" s="223" t="s">
        <v>72</v>
      </c>
      <c r="B31" s="242"/>
      <c r="C31" s="231"/>
      <c r="D31" s="231"/>
      <c r="E31" s="231"/>
      <c r="F31" s="246">
        <v>798523.5</v>
      </c>
      <c r="G31" s="245"/>
      <c r="H31" s="204"/>
    </row>
    <row r="32" spans="1:8" ht="16.5" thickBot="1" x14ac:dyDescent="0.3">
      <c r="A32" s="215" t="s">
        <v>71</v>
      </c>
      <c r="B32" s="242"/>
      <c r="C32" s="231"/>
      <c r="D32" s="231"/>
      <c r="E32" s="231"/>
      <c r="F32" s="244"/>
      <c r="G32" s="243">
        <f>G24+G28-F30-F31</f>
        <v>7623974.5199999996</v>
      </c>
      <c r="H32" s="204"/>
    </row>
    <row r="33" spans="1:8" ht="17.25" thickTop="1" thickBot="1" x14ac:dyDescent="0.3">
      <c r="A33" s="215"/>
      <c r="B33" s="242"/>
      <c r="C33" s="231"/>
      <c r="D33" s="231"/>
      <c r="E33" s="231"/>
      <c r="F33" s="241"/>
      <c r="G33" s="240"/>
      <c r="H33" s="204"/>
    </row>
    <row r="34" spans="1:8" ht="17.25" thickTop="1" thickBot="1" x14ac:dyDescent="0.3">
      <c r="A34" s="239" t="s">
        <v>23</v>
      </c>
      <c r="B34" s="239"/>
      <c r="C34" s="239"/>
      <c r="D34" s="239"/>
      <c r="E34" s="239"/>
      <c r="F34" s="239"/>
      <c r="G34" s="239"/>
      <c r="H34" s="204"/>
    </row>
    <row r="35" spans="1:8" ht="16.5" thickTop="1" x14ac:dyDescent="0.25">
      <c r="A35" s="223" t="s">
        <v>70</v>
      </c>
      <c r="B35" s="206"/>
      <c r="C35" s="206"/>
      <c r="D35" s="206"/>
      <c r="E35" s="238"/>
      <c r="F35" s="237">
        <v>3441998.17</v>
      </c>
      <c r="G35" s="224"/>
      <c r="H35" s="204"/>
    </row>
    <row r="36" spans="1:8" ht="15.75" x14ac:dyDescent="0.25">
      <c r="A36" s="223" t="s">
        <v>69</v>
      </c>
      <c r="B36" s="206"/>
      <c r="C36" s="206"/>
      <c r="D36" s="206"/>
      <c r="E36" s="236"/>
      <c r="F36" s="236"/>
      <c r="G36" s="206"/>
      <c r="H36" s="204"/>
    </row>
    <row r="37" spans="1:8" ht="16.5" thickBot="1" x14ac:dyDescent="0.3">
      <c r="A37" s="206"/>
      <c r="B37" s="206"/>
      <c r="C37" s="204"/>
      <c r="D37" s="206" t="s">
        <v>65</v>
      </c>
      <c r="E37" s="206"/>
      <c r="F37" s="206"/>
      <c r="G37" s="229">
        <f>F35</f>
        <v>3441998.17</v>
      </c>
      <c r="H37" s="204"/>
    </row>
    <row r="38" spans="1:8" ht="16.5" thickTop="1" x14ac:dyDescent="0.25">
      <c r="A38" s="220" t="s">
        <v>19</v>
      </c>
      <c r="B38" s="206"/>
      <c r="C38" s="206"/>
      <c r="D38" s="206"/>
      <c r="E38" s="235"/>
      <c r="F38" s="234"/>
      <c r="G38" s="206"/>
      <c r="H38" s="204"/>
    </row>
    <row r="39" spans="1:8" ht="15.75" x14ac:dyDescent="0.25">
      <c r="A39" s="206" t="s">
        <v>68</v>
      </c>
      <c r="B39" s="232"/>
      <c r="C39" s="232"/>
      <c r="D39" s="231"/>
      <c r="E39" s="231"/>
      <c r="F39" s="230">
        <v>890379.88</v>
      </c>
      <c r="G39" s="224"/>
      <c r="H39" s="204"/>
    </row>
    <row r="40" spans="1:8" ht="15.75" x14ac:dyDescent="0.25">
      <c r="A40" s="206" t="s">
        <v>67</v>
      </c>
      <c r="B40" s="232"/>
      <c r="C40" s="232"/>
      <c r="D40" s="231"/>
      <c r="E40" s="231"/>
      <c r="F40" s="230">
        <v>798523.5</v>
      </c>
      <c r="G40" s="224"/>
      <c r="H40" s="204"/>
    </row>
    <row r="41" spans="1:8" ht="15.75" x14ac:dyDescent="0.25">
      <c r="A41" s="233" t="s">
        <v>66</v>
      </c>
      <c r="B41" s="232"/>
      <c r="C41" s="232"/>
      <c r="D41" s="231"/>
      <c r="E41" s="231"/>
      <c r="F41" s="230">
        <v>4962075.12</v>
      </c>
      <c r="G41" s="224"/>
      <c r="H41" s="204"/>
    </row>
    <row r="42" spans="1:8" ht="16.5" thickBot="1" x14ac:dyDescent="0.3">
      <c r="A42" s="206"/>
      <c r="B42" s="206"/>
      <c r="C42" s="204"/>
      <c r="D42" s="206" t="s">
        <v>65</v>
      </c>
      <c r="E42" s="228"/>
      <c r="F42" s="228"/>
      <c r="G42" s="229">
        <f>F39+F40+F41</f>
        <v>6650978.5</v>
      </c>
      <c r="H42" s="204"/>
    </row>
    <row r="43" spans="1:8" ht="16.5" thickTop="1" x14ac:dyDescent="0.25">
      <c r="A43" s="220" t="s">
        <v>15</v>
      </c>
      <c r="B43" s="206"/>
      <c r="C43" s="206"/>
      <c r="D43" s="206"/>
      <c r="E43" s="228"/>
      <c r="F43" s="228"/>
      <c r="G43" s="228"/>
      <c r="H43" s="204"/>
    </row>
    <row r="44" spans="1:8" ht="15.75" x14ac:dyDescent="0.25">
      <c r="A44" s="206" t="s">
        <v>64</v>
      </c>
      <c r="B44" s="206"/>
      <c r="C44" s="223"/>
      <c r="D44" s="206"/>
      <c r="E44" s="222"/>
      <c r="F44" s="227">
        <v>1168.1300000000001</v>
      </c>
      <c r="G44" s="224"/>
      <c r="H44" s="204"/>
    </row>
    <row r="45" spans="1:8" ht="15.75" x14ac:dyDescent="0.25">
      <c r="A45" s="206" t="s">
        <v>63</v>
      </c>
      <c r="B45" s="206"/>
      <c r="C45" s="223"/>
      <c r="D45" s="206"/>
      <c r="E45" s="222"/>
      <c r="F45" s="226">
        <v>175</v>
      </c>
      <c r="G45" s="224"/>
      <c r="H45" s="204"/>
    </row>
    <row r="46" spans="1:8" ht="15.75" x14ac:dyDescent="0.25">
      <c r="A46" s="206" t="s">
        <v>62</v>
      </c>
      <c r="B46" s="206"/>
      <c r="C46" s="223"/>
      <c r="D46" s="206"/>
      <c r="E46" s="222"/>
      <c r="F46" s="225">
        <v>810630.69</v>
      </c>
      <c r="G46" s="224"/>
      <c r="H46" s="204"/>
    </row>
    <row r="47" spans="1:8" ht="15.75" x14ac:dyDescent="0.25">
      <c r="A47" s="206" t="s">
        <v>61</v>
      </c>
      <c r="B47" s="206"/>
      <c r="C47" s="223"/>
      <c r="D47" s="206"/>
      <c r="E47" s="222"/>
      <c r="F47" s="221">
        <f>62400+1755</f>
        <v>64155</v>
      </c>
      <c r="G47" s="204"/>
      <c r="H47" s="204"/>
    </row>
    <row r="48" spans="1:8" ht="15.75" x14ac:dyDescent="0.25">
      <c r="A48" s="206" t="s">
        <v>60</v>
      </c>
      <c r="B48" s="206"/>
      <c r="C48" s="223"/>
      <c r="D48" s="206"/>
      <c r="E48" s="222"/>
      <c r="F48" s="221">
        <v>343018.46</v>
      </c>
      <c r="G48" s="204"/>
      <c r="H48" s="204"/>
    </row>
    <row r="49" spans="1:8" ht="15.75" x14ac:dyDescent="0.25">
      <c r="A49" s="204"/>
      <c r="B49" s="206"/>
      <c r="C49" s="206"/>
      <c r="D49" s="220" t="s">
        <v>59</v>
      </c>
      <c r="E49" s="204"/>
      <c r="F49" s="219"/>
      <c r="G49" s="218">
        <f>F44+F45+F46+F47+F48</f>
        <v>1219147.28</v>
      </c>
      <c r="H49" s="204"/>
    </row>
    <row r="50" spans="1:8" ht="16.5" thickBot="1" x14ac:dyDescent="0.3">
      <c r="A50" s="206"/>
      <c r="B50" s="206"/>
      <c r="C50" s="216"/>
      <c r="D50" s="215" t="s">
        <v>28</v>
      </c>
      <c r="E50" s="206"/>
      <c r="F50" s="206"/>
      <c r="G50" s="217">
        <f>G37+G42-G49</f>
        <v>8873829.3900000006</v>
      </c>
      <c r="H50" s="204"/>
    </row>
    <row r="51" spans="1:8" ht="16.5" thickTop="1" x14ac:dyDescent="0.25">
      <c r="A51" s="206"/>
      <c r="B51" s="206"/>
      <c r="C51" s="216"/>
      <c r="D51" s="215"/>
      <c r="E51" s="206"/>
      <c r="F51" s="206"/>
      <c r="G51" s="214"/>
      <c r="H51" s="204"/>
    </row>
    <row r="52" spans="1:8" ht="15.75" x14ac:dyDescent="0.25">
      <c r="A52" s="213" t="s">
        <v>58</v>
      </c>
      <c r="B52" s="213"/>
      <c r="C52" s="213"/>
      <c r="D52" s="206"/>
      <c r="E52" s="206"/>
      <c r="F52" s="212" t="s">
        <v>30</v>
      </c>
      <c r="G52" s="212"/>
      <c r="H52" s="204"/>
    </row>
    <row r="53" spans="1:8" ht="15.75" x14ac:dyDescent="0.25">
      <c r="A53" s="211"/>
      <c r="B53" s="211"/>
      <c r="C53" s="211"/>
      <c r="D53" s="210"/>
      <c r="E53" s="210"/>
      <c r="F53" s="210"/>
      <c r="G53" s="205"/>
      <c r="H53" s="204"/>
    </row>
    <row r="54" spans="1:8" ht="15.75" x14ac:dyDescent="0.25">
      <c r="A54" s="209" t="s">
        <v>31</v>
      </c>
      <c r="B54" s="209"/>
      <c r="C54" s="209"/>
      <c r="D54" s="209"/>
      <c r="E54" s="209"/>
      <c r="F54" s="209"/>
      <c r="G54" s="209"/>
      <c r="H54" s="204"/>
    </row>
    <row r="55" spans="1:8" ht="15.75" x14ac:dyDescent="0.25">
      <c r="A55" s="208"/>
      <c r="B55" s="207"/>
      <c r="C55" s="206"/>
      <c r="D55" s="206"/>
      <c r="E55" s="206"/>
      <c r="F55" s="205"/>
      <c r="G55" s="205"/>
      <c r="H55" s="204"/>
    </row>
    <row r="56" spans="1:8" ht="15.75" x14ac:dyDescent="0.25">
      <c r="A56" s="208"/>
      <c r="B56" s="207"/>
      <c r="C56" s="206"/>
      <c r="D56" s="206"/>
      <c r="E56" s="206"/>
      <c r="F56" s="205"/>
      <c r="G56" s="205"/>
      <c r="H56" s="204"/>
    </row>
    <row r="57" spans="1:8" ht="15.75" x14ac:dyDescent="0.25">
      <c r="A57" s="208"/>
      <c r="B57" s="207"/>
      <c r="C57" s="206"/>
      <c r="D57" s="206"/>
      <c r="E57" s="206"/>
      <c r="F57" s="205"/>
      <c r="G57" s="205"/>
      <c r="H57" s="204"/>
    </row>
    <row r="58" spans="1:8" ht="15.75" x14ac:dyDescent="0.25">
      <c r="A58" s="204"/>
      <c r="B58" s="204"/>
      <c r="C58" s="204"/>
      <c r="D58" s="204"/>
      <c r="E58" s="204"/>
      <c r="F58" s="204"/>
      <c r="G58" s="204"/>
      <c r="H58" s="204"/>
    </row>
    <row r="59" spans="1:8" ht="15.75" x14ac:dyDescent="0.25">
      <c r="A59" s="204"/>
      <c r="B59" s="204"/>
      <c r="C59" s="204"/>
      <c r="D59" s="204"/>
      <c r="E59" s="204"/>
      <c r="F59" s="204"/>
      <c r="G59" s="204"/>
      <c r="H59" s="204"/>
    </row>
  </sheetData>
  <mergeCells count="12">
    <mergeCell ref="F52:G52"/>
    <mergeCell ref="D53:F53"/>
    <mergeCell ref="A54:G54"/>
    <mergeCell ref="A4:G4"/>
    <mergeCell ref="A5:G5"/>
    <mergeCell ref="A6:G6"/>
    <mergeCell ref="A7:G7"/>
    <mergeCell ref="A10:B10"/>
    <mergeCell ref="A25:F25"/>
    <mergeCell ref="A34:G34"/>
    <mergeCell ref="E36:F36"/>
    <mergeCell ref="A52:C5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7" workbookViewId="0">
      <selection activeCell="F47" sqref="F47"/>
    </sheetView>
  </sheetViews>
  <sheetFormatPr baseColWidth="10" defaultColWidth="9.140625" defaultRowHeight="15" x14ac:dyDescent="0.25"/>
  <cols>
    <col min="4" max="4" width="14.42578125" customWidth="1"/>
    <col min="6" max="6" width="17.140625" customWidth="1"/>
    <col min="7" max="7" width="21.85546875" customWidth="1"/>
  </cols>
  <sheetData>
    <row r="1" spans="1:7" ht="15.75" x14ac:dyDescent="0.25">
      <c r="A1" s="203"/>
      <c r="B1" s="201"/>
      <c r="C1" s="152"/>
      <c r="D1" s="202"/>
      <c r="E1" s="193"/>
      <c r="F1" s="201"/>
      <c r="G1" s="200"/>
    </row>
    <row r="2" spans="1:7" ht="15.75" x14ac:dyDescent="0.25">
      <c r="A2" s="203"/>
      <c r="B2" s="201"/>
      <c r="C2" s="152"/>
      <c r="D2" s="202"/>
      <c r="E2" s="193"/>
      <c r="F2" s="201"/>
      <c r="G2" s="200"/>
    </row>
    <row r="3" spans="1:7" ht="15.75" x14ac:dyDescent="0.25">
      <c r="A3" s="203"/>
      <c r="B3" s="201"/>
      <c r="C3" s="152"/>
      <c r="D3" s="202"/>
      <c r="E3" s="193"/>
      <c r="F3" s="201"/>
      <c r="G3" s="200"/>
    </row>
    <row r="4" spans="1:7" ht="18" x14ac:dyDescent="0.25">
      <c r="A4" s="82" t="s">
        <v>0</v>
      </c>
      <c r="B4" s="82"/>
      <c r="C4" s="82"/>
      <c r="D4" s="82"/>
      <c r="E4" s="82"/>
      <c r="F4" s="82"/>
      <c r="G4" s="82"/>
    </row>
    <row r="5" spans="1:7" x14ac:dyDescent="0.25">
      <c r="A5" s="83" t="s">
        <v>1</v>
      </c>
      <c r="B5" s="83"/>
      <c r="C5" s="83"/>
      <c r="D5" s="83"/>
      <c r="E5" s="83"/>
      <c r="F5" s="83"/>
      <c r="G5" s="83"/>
    </row>
    <row r="6" spans="1:7" x14ac:dyDescent="0.25">
      <c r="A6" s="84" t="s">
        <v>2</v>
      </c>
      <c r="B6" s="84"/>
      <c r="C6" s="84"/>
      <c r="D6" s="84"/>
      <c r="E6" s="84"/>
      <c r="F6" s="84"/>
      <c r="G6" s="84"/>
    </row>
    <row r="7" spans="1:7" x14ac:dyDescent="0.25">
      <c r="A7" s="84" t="s">
        <v>3</v>
      </c>
      <c r="B7" s="84"/>
      <c r="C7" s="84"/>
      <c r="D7" s="84"/>
      <c r="E7" s="84"/>
      <c r="F7" s="84"/>
      <c r="G7" s="84"/>
    </row>
    <row r="8" spans="1:7" ht="15.75" x14ac:dyDescent="0.25">
      <c r="A8" s="199" t="s">
        <v>57</v>
      </c>
      <c r="B8" s="7"/>
      <c r="C8" s="198"/>
      <c r="D8" s="197"/>
      <c r="E8" s="196"/>
      <c r="F8" s="196"/>
      <c r="G8" s="195" t="s">
        <v>5</v>
      </c>
    </row>
    <row r="9" spans="1:7" x14ac:dyDescent="0.25">
      <c r="A9" s="85"/>
      <c r="B9" s="85"/>
      <c r="C9" s="152"/>
      <c r="D9" s="194"/>
      <c r="E9" s="193"/>
      <c r="F9" s="192"/>
      <c r="G9" s="191" t="s">
        <v>6</v>
      </c>
    </row>
    <row r="10" spans="1:7" x14ac:dyDescent="0.25">
      <c r="A10" s="105" t="s">
        <v>7</v>
      </c>
      <c r="B10" s="190"/>
      <c r="C10" s="189"/>
      <c r="D10" s="189"/>
      <c r="E10" s="144"/>
      <c r="F10" s="165">
        <v>493827.19</v>
      </c>
      <c r="G10" s="187"/>
    </row>
    <row r="11" spans="1:7" x14ac:dyDescent="0.25">
      <c r="A11" s="105" t="s">
        <v>56</v>
      </c>
      <c r="B11" s="190"/>
      <c r="C11" s="189"/>
      <c r="D11" s="189"/>
      <c r="E11" s="144"/>
      <c r="F11" s="188"/>
      <c r="G11" s="187"/>
    </row>
    <row r="12" spans="1:7" x14ac:dyDescent="0.25">
      <c r="A12" s="144"/>
      <c r="B12" s="145"/>
      <c r="C12" s="144"/>
      <c r="D12" s="146" t="s">
        <v>41</v>
      </c>
      <c r="E12" s="144"/>
      <c r="F12" s="165"/>
      <c r="G12" s="186">
        <f>F10+F11</f>
        <v>493827.19</v>
      </c>
    </row>
    <row r="13" spans="1:7" x14ac:dyDescent="0.25">
      <c r="A13" s="181" t="s">
        <v>10</v>
      </c>
      <c r="B13" s="145"/>
      <c r="C13" s="144"/>
      <c r="D13" s="144"/>
      <c r="E13" s="144"/>
      <c r="F13" s="183"/>
      <c r="G13" s="148"/>
    </row>
    <row r="14" spans="1:7" ht="15.75" x14ac:dyDescent="0.25">
      <c r="A14" s="77" t="s">
        <v>51</v>
      </c>
      <c r="B14" s="77"/>
      <c r="C14" s="77"/>
      <c r="D14" s="77"/>
      <c r="E14" s="166"/>
      <c r="F14" s="165"/>
      <c r="G14" s="148"/>
    </row>
    <row r="15" spans="1:7" ht="15.75" x14ac:dyDescent="0.25">
      <c r="A15" s="77"/>
      <c r="B15" s="77"/>
      <c r="C15" s="77"/>
      <c r="D15" s="77"/>
      <c r="E15" s="166"/>
      <c r="F15" s="188"/>
      <c r="G15" s="148"/>
    </row>
    <row r="16" spans="1:7" ht="15.75" x14ac:dyDescent="0.25">
      <c r="A16" s="77"/>
      <c r="B16" s="77"/>
      <c r="C16" s="77"/>
      <c r="D16" s="77"/>
      <c r="E16" s="166"/>
      <c r="F16" s="187"/>
      <c r="G16" s="148"/>
    </row>
    <row r="17" spans="1:7" x14ac:dyDescent="0.25">
      <c r="A17" s="152"/>
      <c r="B17" s="145"/>
      <c r="C17" s="146"/>
      <c r="D17" s="146" t="s">
        <v>41</v>
      </c>
      <c r="E17" s="158"/>
      <c r="F17" s="148"/>
      <c r="G17" s="186">
        <f>F14+F15+F16</f>
        <v>0</v>
      </c>
    </row>
    <row r="18" spans="1:7" x14ac:dyDescent="0.25">
      <c r="A18" s="181" t="s">
        <v>15</v>
      </c>
      <c r="B18" s="77"/>
      <c r="C18" s="77"/>
      <c r="D18" s="144"/>
      <c r="E18" s="158"/>
      <c r="F18" s="148"/>
      <c r="G18" s="183"/>
    </row>
    <row r="19" spans="1:7" x14ac:dyDescent="0.25">
      <c r="A19" s="155" t="s">
        <v>50</v>
      </c>
      <c r="B19" s="155"/>
      <c r="C19" s="77"/>
      <c r="D19" s="144"/>
      <c r="E19" s="158"/>
      <c r="F19" s="185"/>
      <c r="G19" s="183"/>
    </row>
    <row r="20" spans="1:7" x14ac:dyDescent="0.25">
      <c r="A20" s="155" t="s">
        <v>55</v>
      </c>
      <c r="B20" s="155"/>
      <c r="C20" s="77"/>
      <c r="D20" s="144"/>
      <c r="E20" s="158"/>
      <c r="F20" s="159">
        <v>175</v>
      </c>
      <c r="G20" s="183"/>
    </row>
    <row r="21" spans="1:7" x14ac:dyDescent="0.25">
      <c r="A21" s="155" t="s">
        <v>48</v>
      </c>
      <c r="B21" s="155"/>
      <c r="C21" s="77"/>
      <c r="D21" s="144"/>
      <c r="E21" s="158"/>
      <c r="F21" s="157"/>
      <c r="G21" s="183"/>
    </row>
    <row r="22" spans="1:7" x14ac:dyDescent="0.25">
      <c r="A22" s="155" t="s">
        <v>47</v>
      </c>
      <c r="B22" s="155"/>
      <c r="C22" s="77"/>
      <c r="D22" s="144"/>
      <c r="E22" s="158"/>
      <c r="F22" s="184">
        <f>SUM(F19:F21)</f>
        <v>175</v>
      </c>
      <c r="G22" s="183"/>
    </row>
    <row r="23" spans="1:7" x14ac:dyDescent="0.25">
      <c r="A23" s="146"/>
      <c r="B23" s="145"/>
      <c r="C23" s="152"/>
      <c r="D23" s="146" t="s">
        <v>17</v>
      </c>
      <c r="E23" s="158"/>
      <c r="F23" s="148"/>
      <c r="G23" s="150">
        <f>G12+G17-F22</f>
        <v>493652.19</v>
      </c>
    </row>
    <row r="24" spans="1:7" x14ac:dyDescent="0.25">
      <c r="A24" s="123" t="s">
        <v>18</v>
      </c>
      <c r="B24" s="123"/>
      <c r="C24" s="123"/>
      <c r="D24" s="123"/>
      <c r="E24" s="123"/>
      <c r="F24" s="123"/>
      <c r="G24" s="182"/>
    </row>
    <row r="25" spans="1:7" x14ac:dyDescent="0.25">
      <c r="A25" s="181" t="s">
        <v>19</v>
      </c>
      <c r="B25" s="145"/>
      <c r="C25" s="144"/>
      <c r="D25" s="144"/>
      <c r="E25" s="144"/>
      <c r="F25" s="143"/>
      <c r="G25" s="180"/>
    </row>
    <row r="26" spans="1:7" x14ac:dyDescent="0.25">
      <c r="A26" s="32" t="s">
        <v>38</v>
      </c>
      <c r="B26" s="145"/>
      <c r="C26" s="144"/>
      <c r="D26" s="144"/>
      <c r="E26" s="144"/>
      <c r="F26" s="179"/>
      <c r="G26" s="143"/>
    </row>
    <row r="27" spans="1:7" ht="15.75" x14ac:dyDescent="0.25">
      <c r="A27" s="146" t="s">
        <v>15</v>
      </c>
      <c r="B27" s="145"/>
      <c r="C27" s="144"/>
      <c r="D27" s="144"/>
      <c r="E27" s="176"/>
      <c r="F27" s="175"/>
      <c r="G27" s="180"/>
    </row>
    <row r="28" spans="1:7" ht="15.75" x14ac:dyDescent="0.25">
      <c r="A28" s="77" t="s">
        <v>37</v>
      </c>
      <c r="B28" s="145"/>
      <c r="C28" s="144"/>
      <c r="D28" s="144"/>
      <c r="E28" s="176"/>
      <c r="F28" s="178"/>
      <c r="G28" s="179"/>
    </row>
    <row r="29" spans="1:7" ht="16.5" thickBot="1" x14ac:dyDescent="0.3">
      <c r="A29" s="146" t="s">
        <v>22</v>
      </c>
      <c r="B29" s="145"/>
      <c r="C29" s="144"/>
      <c r="D29" s="144"/>
      <c r="E29" s="176"/>
      <c r="F29" s="178"/>
      <c r="G29" s="177">
        <f>G23</f>
        <v>493652.19</v>
      </c>
    </row>
    <row r="30" spans="1:7" ht="17.25" thickTop="1" thickBot="1" x14ac:dyDescent="0.3">
      <c r="A30" s="146"/>
      <c r="B30" s="145"/>
      <c r="C30" s="144"/>
      <c r="D30" s="144"/>
      <c r="E30" s="176"/>
      <c r="F30" s="175"/>
      <c r="G30" s="142"/>
    </row>
    <row r="31" spans="1:7" ht="16.5" thickTop="1" thickBot="1" x14ac:dyDescent="0.3">
      <c r="A31" s="174" t="s">
        <v>23</v>
      </c>
      <c r="B31" s="174"/>
      <c r="C31" s="174"/>
      <c r="D31" s="174"/>
      <c r="E31" s="173"/>
      <c r="F31" s="173"/>
      <c r="G31" s="172"/>
    </row>
    <row r="32" spans="1:7" ht="15.75" thickTop="1" x14ac:dyDescent="0.25">
      <c r="A32" s="105" t="s">
        <v>54</v>
      </c>
      <c r="B32" s="32"/>
      <c r="C32" s="32"/>
      <c r="D32" s="32"/>
      <c r="E32" s="171"/>
      <c r="F32" s="170">
        <v>493827.19</v>
      </c>
      <c r="G32" s="156"/>
    </row>
    <row r="33" spans="1:7" x14ac:dyDescent="0.25">
      <c r="A33" s="105" t="s">
        <v>53</v>
      </c>
      <c r="B33" s="32"/>
      <c r="C33" s="32"/>
      <c r="D33" s="32"/>
      <c r="E33" s="169"/>
      <c r="F33" s="169"/>
      <c r="G33" s="151"/>
    </row>
    <row r="34" spans="1:7" ht="15.75" thickBot="1" x14ac:dyDescent="0.3">
      <c r="A34" s="77"/>
      <c r="B34" s="77"/>
      <c r="C34" s="77" t="s">
        <v>26</v>
      </c>
      <c r="D34" s="77"/>
      <c r="E34" s="151"/>
      <c r="F34" s="151"/>
      <c r="G34" s="163">
        <f>F32+E33</f>
        <v>493827.19</v>
      </c>
    </row>
    <row r="35" spans="1:7" ht="15.75" thickTop="1" x14ac:dyDescent="0.25">
      <c r="A35" s="77" t="s">
        <v>19</v>
      </c>
      <c r="B35" s="77"/>
      <c r="C35" s="77"/>
      <c r="D35" s="77"/>
      <c r="E35" s="168" t="s">
        <v>52</v>
      </c>
      <c r="F35" s="167"/>
      <c r="G35" s="151"/>
    </row>
    <row r="36" spans="1:7" ht="15.75" x14ac:dyDescent="0.25">
      <c r="A36" s="77" t="s">
        <v>51</v>
      </c>
      <c r="B36" s="77"/>
      <c r="C36" s="77"/>
      <c r="D36" s="77"/>
      <c r="E36" s="166"/>
      <c r="F36" s="165"/>
      <c r="G36" s="164"/>
    </row>
    <row r="37" spans="1:7" x14ac:dyDescent="0.25">
      <c r="A37" s="77"/>
      <c r="B37" s="77"/>
      <c r="C37" s="77"/>
      <c r="D37" s="77"/>
      <c r="E37" s="164"/>
      <c r="F37" s="164"/>
      <c r="G37" s="164"/>
    </row>
    <row r="38" spans="1:7" ht="15.75" thickBot="1" x14ac:dyDescent="0.3">
      <c r="A38" s="77"/>
      <c r="B38" s="77"/>
      <c r="C38" s="77" t="s">
        <v>26</v>
      </c>
      <c r="D38" s="77"/>
      <c r="E38" s="160"/>
      <c r="F38" s="160"/>
      <c r="G38" s="163">
        <f>SUM(F36:F37)</f>
        <v>0</v>
      </c>
    </row>
    <row r="39" spans="1:7" ht="15.75" thickTop="1" x14ac:dyDescent="0.25">
      <c r="A39" s="32" t="s">
        <v>15</v>
      </c>
      <c r="B39" s="77"/>
      <c r="C39" s="77"/>
      <c r="D39" s="77"/>
      <c r="E39" s="162"/>
      <c r="F39" s="162"/>
      <c r="G39" s="160"/>
    </row>
    <row r="40" spans="1:7" x14ac:dyDescent="0.25">
      <c r="A40" s="155" t="s">
        <v>50</v>
      </c>
      <c r="B40" s="155"/>
      <c r="C40" s="77"/>
      <c r="D40" s="144"/>
      <c r="E40" s="158"/>
      <c r="F40" s="161"/>
      <c r="G40" s="160"/>
    </row>
    <row r="41" spans="1:7" x14ac:dyDescent="0.25">
      <c r="A41" s="105" t="s">
        <v>49</v>
      </c>
      <c r="B41" s="105"/>
      <c r="C41" s="105"/>
      <c r="D41" s="77"/>
      <c r="E41" s="154"/>
      <c r="F41" s="159">
        <v>175</v>
      </c>
      <c r="G41" s="156"/>
    </row>
    <row r="42" spans="1:7" x14ac:dyDescent="0.25">
      <c r="A42" s="155" t="s">
        <v>48</v>
      </c>
      <c r="B42" s="155"/>
      <c r="C42" s="77"/>
      <c r="D42" s="144"/>
      <c r="E42" s="158"/>
      <c r="F42" s="157"/>
      <c r="G42" s="156"/>
    </row>
    <row r="43" spans="1:7" x14ac:dyDescent="0.25">
      <c r="A43" s="155" t="s">
        <v>47</v>
      </c>
      <c r="B43" s="77"/>
      <c r="C43" s="77"/>
      <c r="D43" s="77"/>
      <c r="E43" s="154"/>
      <c r="F43" s="153">
        <f>F41+F40+F42</f>
        <v>175</v>
      </c>
      <c r="G43" s="151"/>
    </row>
    <row r="44" spans="1:7" x14ac:dyDescent="0.25">
      <c r="A44" s="77"/>
      <c r="B44" s="77"/>
      <c r="C44" s="152"/>
      <c r="D44" s="146" t="s">
        <v>28</v>
      </c>
      <c r="E44" s="151"/>
      <c r="F44" s="151"/>
      <c r="G44" s="150">
        <f>G34+G38-F43</f>
        <v>493652.19</v>
      </c>
    </row>
    <row r="45" spans="1:7" x14ac:dyDescent="0.25">
      <c r="A45" s="146"/>
      <c r="B45" s="145"/>
      <c r="C45" s="144"/>
      <c r="D45" s="144"/>
      <c r="E45" s="149"/>
      <c r="F45" s="148"/>
      <c r="G45" s="147"/>
    </row>
    <row r="46" spans="1:7" x14ac:dyDescent="0.25">
      <c r="A46" s="146"/>
      <c r="B46" s="145"/>
      <c r="C46" s="144"/>
      <c r="D46" s="144"/>
      <c r="E46" s="144"/>
      <c r="F46" s="143"/>
      <c r="G46" s="142"/>
    </row>
    <row r="47" spans="1:7" x14ac:dyDescent="0.25">
      <c r="A47" s="75" t="s">
        <v>32</v>
      </c>
      <c r="B47" s="75"/>
      <c r="C47" s="75"/>
      <c r="D47" s="77"/>
      <c r="E47" s="77"/>
      <c r="F47" s="91"/>
      <c r="G47" s="46"/>
    </row>
    <row r="48" spans="1:7" x14ac:dyDescent="0.25">
      <c r="A48" s="73" t="s">
        <v>29</v>
      </c>
      <c r="B48" s="74"/>
      <c r="C48" s="77"/>
      <c r="D48" s="77"/>
      <c r="E48" s="77"/>
      <c r="F48" s="90" t="s">
        <v>30</v>
      </c>
      <c r="G48" s="90"/>
    </row>
    <row r="49" spans="1:7" x14ac:dyDescent="0.25">
      <c r="A49" s="141" t="s">
        <v>32</v>
      </c>
      <c r="B49" s="140"/>
      <c r="C49" s="140"/>
      <c r="D49" s="140"/>
      <c r="E49" s="140"/>
      <c r="F49" s="140"/>
      <c r="G49" s="140"/>
    </row>
    <row r="50" spans="1:7" x14ac:dyDescent="0.25">
      <c r="A50" s="87" t="s">
        <v>31</v>
      </c>
      <c r="B50" s="87"/>
      <c r="C50" s="87"/>
      <c r="D50" s="87"/>
      <c r="E50" s="87"/>
      <c r="F50" s="87"/>
      <c r="G50" s="87"/>
    </row>
    <row r="51" spans="1:7" x14ac:dyDescent="0.25">
      <c r="A51" s="76"/>
      <c r="B51" s="76"/>
      <c r="C51" s="76"/>
      <c r="D51" s="76"/>
      <c r="E51" s="76"/>
      <c r="F51" s="76"/>
      <c r="G51" s="76"/>
    </row>
    <row r="52" spans="1:7" x14ac:dyDescent="0.25">
      <c r="A52" s="76"/>
      <c r="B52" s="76"/>
      <c r="C52" s="76"/>
      <c r="D52" s="76"/>
      <c r="E52" s="76"/>
      <c r="F52" s="76"/>
      <c r="G52" s="76"/>
    </row>
    <row r="53" spans="1:7" x14ac:dyDescent="0.25">
      <c r="A53" s="73"/>
      <c r="B53" s="74"/>
      <c r="C53" s="77"/>
      <c r="D53" s="77"/>
      <c r="E53" s="77"/>
      <c r="F53" s="76"/>
      <c r="G53" s="76"/>
    </row>
    <row r="54" spans="1:7" x14ac:dyDescent="0.25">
      <c r="A54" s="73"/>
      <c r="B54" s="74"/>
      <c r="C54" s="77"/>
      <c r="D54" s="77"/>
      <c r="E54" s="77"/>
      <c r="F54" s="76"/>
      <c r="G54" s="76"/>
    </row>
    <row r="55" spans="1:7" x14ac:dyDescent="0.25">
      <c r="G55" s="1"/>
    </row>
  </sheetData>
  <mergeCells count="11">
    <mergeCell ref="E33:F33"/>
    <mergeCell ref="E39:F39"/>
    <mergeCell ref="F48:G48"/>
    <mergeCell ref="A49:G49"/>
    <mergeCell ref="A50:G50"/>
    <mergeCell ref="A24:F24"/>
    <mergeCell ref="A4:G4"/>
    <mergeCell ref="A5:G5"/>
    <mergeCell ref="A6:G6"/>
    <mergeCell ref="A7:G7"/>
    <mergeCell ref="A9:B9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opLeftCell="A40" workbookViewId="0">
      <selection activeCell="A45" sqref="A45:G46"/>
    </sheetView>
  </sheetViews>
  <sheetFormatPr baseColWidth="10" defaultColWidth="9.140625" defaultRowHeight="15" x14ac:dyDescent="0.25"/>
  <cols>
    <col min="5" max="5" width="14.140625" customWidth="1"/>
    <col min="6" max="6" width="17.5703125" customWidth="1"/>
    <col min="7" max="7" width="19.7109375" customWidth="1"/>
  </cols>
  <sheetData>
    <row r="2" spans="1:7" ht="15.75" x14ac:dyDescent="0.25">
      <c r="A2" s="139"/>
      <c r="B2" s="137"/>
      <c r="C2" s="88"/>
      <c r="D2" s="138"/>
      <c r="E2" s="129"/>
      <c r="F2" s="137"/>
      <c r="G2" s="136"/>
    </row>
    <row r="3" spans="1:7" ht="15.75" x14ac:dyDescent="0.25">
      <c r="A3" s="139"/>
      <c r="B3" s="137"/>
      <c r="C3" s="88"/>
      <c r="D3" s="138"/>
      <c r="E3" s="129"/>
      <c r="F3" s="137"/>
      <c r="G3" s="136"/>
    </row>
    <row r="4" spans="1:7" ht="18" x14ac:dyDescent="0.25">
      <c r="A4" s="82" t="s">
        <v>0</v>
      </c>
      <c r="B4" s="82"/>
      <c r="C4" s="82"/>
      <c r="D4" s="82"/>
      <c r="E4" s="82"/>
      <c r="F4" s="82"/>
      <c r="G4" s="82"/>
    </row>
    <row r="5" spans="1:7" x14ac:dyDescent="0.25">
      <c r="A5" s="83" t="s">
        <v>1</v>
      </c>
      <c r="B5" s="83"/>
      <c r="C5" s="83"/>
      <c r="D5" s="83"/>
      <c r="E5" s="83"/>
      <c r="F5" s="83"/>
      <c r="G5" s="83"/>
    </row>
    <row r="6" spans="1:7" x14ac:dyDescent="0.25">
      <c r="A6" s="84" t="s">
        <v>2</v>
      </c>
      <c r="B6" s="84"/>
      <c r="C6" s="84"/>
      <c r="D6" s="84"/>
      <c r="E6" s="84"/>
      <c r="F6" s="84"/>
      <c r="G6" s="84"/>
    </row>
    <row r="7" spans="1:7" x14ac:dyDescent="0.25">
      <c r="A7" s="84" t="s">
        <v>3</v>
      </c>
      <c r="B7" s="84"/>
      <c r="C7" s="84"/>
      <c r="D7" s="84"/>
      <c r="E7" s="84"/>
      <c r="F7" s="84"/>
      <c r="G7" s="84"/>
    </row>
    <row r="8" spans="1:7" ht="15.75" x14ac:dyDescent="0.25">
      <c r="A8" s="133" t="s">
        <v>46</v>
      </c>
      <c r="B8" s="133"/>
      <c r="C8" s="135"/>
      <c r="D8" s="134"/>
      <c r="E8" s="133"/>
      <c r="F8" s="132"/>
      <c r="G8" s="131" t="s">
        <v>5</v>
      </c>
    </row>
    <row r="9" spans="1:7" x14ac:dyDescent="0.25">
      <c r="A9" s="85"/>
      <c r="B9" s="85"/>
      <c r="C9" s="88"/>
      <c r="D9" s="130"/>
      <c r="E9" s="129"/>
      <c r="F9" s="128"/>
      <c r="G9" s="127" t="s">
        <v>6</v>
      </c>
    </row>
    <row r="10" spans="1:7" x14ac:dyDescent="0.25">
      <c r="A10" s="105" t="s">
        <v>45</v>
      </c>
      <c r="B10" s="116"/>
      <c r="C10" s="115"/>
      <c r="D10" s="115"/>
      <c r="E10" s="115"/>
      <c r="F10" s="117">
        <v>0</v>
      </c>
      <c r="G10" s="125"/>
    </row>
    <row r="11" spans="1:7" x14ac:dyDescent="0.25">
      <c r="A11" s="105" t="s">
        <v>44</v>
      </c>
      <c r="B11" s="116"/>
      <c r="C11" s="115"/>
      <c r="D11" s="115"/>
      <c r="E11" s="115"/>
      <c r="F11" s="126">
        <v>0</v>
      </c>
      <c r="G11" s="125"/>
    </row>
    <row r="12" spans="1:7" x14ac:dyDescent="0.25">
      <c r="A12" s="115"/>
      <c r="B12" s="116"/>
      <c r="C12" s="115"/>
      <c r="D12" s="93" t="s">
        <v>41</v>
      </c>
      <c r="E12" s="115"/>
      <c r="F12" s="117"/>
      <c r="G12" s="118">
        <v>0</v>
      </c>
    </row>
    <row r="13" spans="1:7" x14ac:dyDescent="0.25">
      <c r="A13" s="24" t="s">
        <v>10</v>
      </c>
      <c r="B13" s="116"/>
      <c r="C13" s="115"/>
      <c r="D13" s="115"/>
      <c r="E13" s="115"/>
      <c r="F13" s="119"/>
      <c r="G13" s="120"/>
    </row>
    <row r="14" spans="1:7" x14ac:dyDescent="0.25">
      <c r="A14" s="32" t="s">
        <v>43</v>
      </c>
      <c r="B14" s="77"/>
      <c r="C14" s="77"/>
      <c r="D14" s="115"/>
      <c r="E14" s="115"/>
      <c r="F14" s="119">
        <v>0</v>
      </c>
      <c r="G14" s="120"/>
    </row>
    <row r="15" spans="1:7" x14ac:dyDescent="0.25">
      <c r="A15" s="32" t="s">
        <v>42</v>
      </c>
      <c r="B15" s="77"/>
      <c r="C15" s="77"/>
      <c r="D15" s="115"/>
      <c r="E15" s="115"/>
      <c r="F15" s="119">
        <v>0</v>
      </c>
      <c r="G15" s="120"/>
    </row>
    <row r="16" spans="1:7" x14ac:dyDescent="0.25">
      <c r="A16" s="88"/>
      <c r="B16" s="116"/>
      <c r="C16" s="93"/>
      <c r="D16" s="93" t="s">
        <v>41</v>
      </c>
      <c r="E16" s="124"/>
      <c r="F16" s="120"/>
      <c r="G16" s="118">
        <v>0</v>
      </c>
    </row>
    <row r="17" spans="1:7" x14ac:dyDescent="0.25">
      <c r="A17" s="24" t="s">
        <v>15</v>
      </c>
      <c r="B17" s="77"/>
      <c r="C17" s="77"/>
      <c r="D17" s="115"/>
      <c r="E17" s="124"/>
      <c r="F17" s="120"/>
      <c r="G17" s="119"/>
    </row>
    <row r="18" spans="1:7" x14ac:dyDescent="0.25">
      <c r="A18" s="77" t="s">
        <v>40</v>
      </c>
      <c r="B18" s="77"/>
      <c r="C18" s="77"/>
      <c r="D18" s="115"/>
      <c r="E18" s="124"/>
      <c r="F18" s="120">
        <v>0</v>
      </c>
      <c r="G18" s="119"/>
    </row>
    <row r="19" spans="1:7" x14ac:dyDescent="0.25">
      <c r="A19" s="77" t="s">
        <v>39</v>
      </c>
      <c r="B19" s="77"/>
      <c r="C19" s="77"/>
      <c r="D19" s="115"/>
      <c r="E19" s="124"/>
      <c r="F19" s="120">
        <v>0</v>
      </c>
      <c r="G19" s="119"/>
    </row>
    <row r="20" spans="1:7" ht="16.5" thickBot="1" x14ac:dyDescent="0.3">
      <c r="A20" s="93"/>
      <c r="B20" s="116"/>
      <c r="C20" s="88"/>
      <c r="D20" s="93" t="s">
        <v>17</v>
      </c>
      <c r="E20" s="124"/>
      <c r="F20" s="120"/>
      <c r="G20" s="94">
        <v>0</v>
      </c>
    </row>
    <row r="21" spans="1:7" ht="15.75" thickTop="1" x14ac:dyDescent="0.25">
      <c r="A21" s="123" t="s">
        <v>18</v>
      </c>
      <c r="B21" s="123"/>
      <c r="C21" s="123"/>
      <c r="D21" s="123"/>
      <c r="E21" s="123"/>
      <c r="F21" s="123"/>
      <c r="G21" s="122"/>
    </row>
    <row r="22" spans="1:7" x14ac:dyDescent="0.25">
      <c r="A22" s="24" t="s">
        <v>19</v>
      </c>
      <c r="B22" s="116"/>
      <c r="C22" s="115"/>
      <c r="D22" s="115"/>
      <c r="E22" s="115"/>
      <c r="F22" s="120"/>
      <c r="G22" s="119"/>
    </row>
    <row r="23" spans="1:7" x14ac:dyDescent="0.25">
      <c r="A23" s="32" t="s">
        <v>38</v>
      </c>
      <c r="B23" s="116"/>
      <c r="C23" s="115"/>
      <c r="D23" s="115"/>
      <c r="E23" s="115"/>
      <c r="F23" s="117">
        <v>0</v>
      </c>
      <c r="G23" s="120"/>
    </row>
    <row r="24" spans="1:7" ht="15.75" x14ac:dyDescent="0.25">
      <c r="A24" s="115"/>
      <c r="B24" s="116"/>
      <c r="C24" s="115"/>
      <c r="D24" s="115"/>
      <c r="E24" s="115"/>
      <c r="F24" s="120"/>
      <c r="G24" s="121">
        <v>0</v>
      </c>
    </row>
    <row r="25" spans="1:7" x14ac:dyDescent="0.25">
      <c r="A25" s="93" t="s">
        <v>15</v>
      </c>
      <c r="B25" s="116"/>
      <c r="C25" s="115"/>
      <c r="D25" s="115"/>
      <c r="E25" s="115"/>
      <c r="F25" s="120"/>
      <c r="G25" s="119"/>
    </row>
    <row r="26" spans="1:7" x14ac:dyDescent="0.25">
      <c r="A26" s="77" t="s">
        <v>37</v>
      </c>
      <c r="B26" s="116"/>
      <c r="C26" s="115"/>
      <c r="D26" s="115"/>
      <c r="E26" s="115"/>
      <c r="F26" s="120">
        <v>0</v>
      </c>
      <c r="G26" s="119"/>
    </row>
    <row r="27" spans="1:7" x14ac:dyDescent="0.25">
      <c r="A27" s="115"/>
      <c r="B27" s="116"/>
      <c r="C27" s="115"/>
      <c r="D27" s="115"/>
      <c r="E27" s="115"/>
      <c r="F27" s="118"/>
      <c r="G27" s="117">
        <v>0</v>
      </c>
    </row>
    <row r="28" spans="1:7" ht="16.5" thickBot="1" x14ac:dyDescent="0.3">
      <c r="A28" s="93" t="s">
        <v>22</v>
      </c>
      <c r="B28" s="116"/>
      <c r="C28" s="115"/>
      <c r="D28" s="115"/>
      <c r="E28" s="115"/>
      <c r="F28" s="114"/>
      <c r="G28" s="94">
        <v>0</v>
      </c>
    </row>
    <row r="29" spans="1:7" ht="16.5" thickTop="1" thickBot="1" x14ac:dyDescent="0.3">
      <c r="A29" s="113"/>
      <c r="B29" s="112"/>
      <c r="C29" s="111"/>
      <c r="D29" s="111"/>
      <c r="E29" s="111"/>
      <c r="F29" s="110"/>
      <c r="G29" s="109"/>
    </row>
    <row r="30" spans="1:7" ht="16.5" thickTop="1" thickBot="1" x14ac:dyDescent="0.3">
      <c r="A30" s="108" t="s">
        <v>23</v>
      </c>
      <c r="B30" s="108"/>
      <c r="C30" s="108"/>
      <c r="D30" s="108"/>
      <c r="E30" s="107"/>
      <c r="F30" s="107"/>
      <c r="G30" s="106"/>
    </row>
    <row r="31" spans="1:7" ht="15.75" thickTop="1" x14ac:dyDescent="0.25">
      <c r="A31" s="105" t="s">
        <v>36</v>
      </c>
      <c r="B31" s="77"/>
      <c r="C31" s="77"/>
      <c r="D31" s="77"/>
      <c r="E31" s="91"/>
      <c r="F31" s="91">
        <v>0</v>
      </c>
      <c r="G31" s="95"/>
    </row>
    <row r="32" spans="1:7" x14ac:dyDescent="0.25">
      <c r="A32" s="105" t="s">
        <v>35</v>
      </c>
      <c r="B32" s="77"/>
      <c r="C32" s="77"/>
      <c r="D32" s="77"/>
      <c r="E32" s="104"/>
      <c r="F32" s="104"/>
      <c r="G32" s="77"/>
    </row>
    <row r="33" spans="1:7" ht="15.75" thickBot="1" x14ac:dyDescent="0.3">
      <c r="A33" s="77"/>
      <c r="B33" s="77"/>
      <c r="C33" s="77" t="s">
        <v>26</v>
      </c>
      <c r="D33" s="77"/>
      <c r="E33" s="77"/>
      <c r="F33" s="77"/>
      <c r="G33" s="99">
        <v>0</v>
      </c>
    </row>
    <row r="34" spans="1:7" ht="15.75" thickTop="1" x14ac:dyDescent="0.25">
      <c r="A34" s="77" t="s">
        <v>19</v>
      </c>
      <c r="B34" s="77"/>
      <c r="C34" s="77"/>
      <c r="D34" s="77"/>
      <c r="E34" s="103"/>
      <c r="F34" s="102"/>
      <c r="G34" s="77"/>
    </row>
    <row r="35" spans="1:7" x14ac:dyDescent="0.25">
      <c r="A35" s="77" t="s">
        <v>34</v>
      </c>
      <c r="B35" s="77"/>
      <c r="C35" s="77"/>
      <c r="D35" s="77"/>
      <c r="E35" s="100"/>
      <c r="F35" s="101">
        <v>0</v>
      </c>
      <c r="G35" s="100"/>
    </row>
    <row r="36" spans="1:7" ht="15.75" thickBot="1" x14ac:dyDescent="0.3">
      <c r="A36" s="77"/>
      <c r="B36" s="77"/>
      <c r="C36" s="77" t="s">
        <v>26</v>
      </c>
      <c r="D36" s="77"/>
      <c r="E36" s="97"/>
      <c r="F36" s="97"/>
      <c r="G36" s="99">
        <v>0</v>
      </c>
    </row>
    <row r="37" spans="1:7" ht="15.75" thickTop="1" x14ac:dyDescent="0.25">
      <c r="A37" s="32" t="s">
        <v>15</v>
      </c>
      <c r="B37" s="77"/>
      <c r="C37" s="77"/>
      <c r="D37" s="77"/>
      <c r="E37" s="98"/>
      <c r="F37" s="98"/>
      <c r="G37" s="97"/>
    </row>
    <row r="38" spans="1:7" x14ac:dyDescent="0.25">
      <c r="A38" s="77" t="s">
        <v>33</v>
      </c>
      <c r="B38" s="77"/>
      <c r="C38" s="77"/>
      <c r="D38" s="77"/>
      <c r="E38" s="74"/>
      <c r="F38" s="96"/>
      <c r="G38" s="95"/>
    </row>
    <row r="39" spans="1:7" ht="16.5" thickBot="1" x14ac:dyDescent="0.3">
      <c r="A39" s="77"/>
      <c r="B39" s="77"/>
      <c r="C39" s="88"/>
      <c r="D39" s="93" t="s">
        <v>28</v>
      </c>
      <c r="E39" s="77"/>
      <c r="F39" s="77"/>
      <c r="G39" s="94">
        <f>G36+F38</f>
        <v>0</v>
      </c>
    </row>
    <row r="40" spans="1:7" ht="15.75" thickTop="1" x14ac:dyDescent="0.25">
      <c r="A40" s="77"/>
      <c r="B40" s="77"/>
      <c r="C40" s="88"/>
      <c r="D40" s="93"/>
      <c r="E40" s="77"/>
      <c r="F40" s="77"/>
      <c r="G40" s="92"/>
    </row>
    <row r="41" spans="1:7" x14ac:dyDescent="0.25">
      <c r="A41" s="75" t="s">
        <v>32</v>
      </c>
      <c r="B41" s="75"/>
      <c r="C41" s="75"/>
      <c r="D41" s="77"/>
      <c r="E41" s="77"/>
      <c r="F41" s="91"/>
      <c r="G41" s="91"/>
    </row>
    <row r="42" spans="1:7" x14ac:dyDescent="0.25">
      <c r="A42" s="73" t="s">
        <v>29</v>
      </c>
      <c r="B42" s="74"/>
      <c r="C42" s="77"/>
      <c r="D42" s="77"/>
      <c r="E42" s="77"/>
      <c r="F42" s="90" t="s">
        <v>30</v>
      </c>
      <c r="G42" s="90"/>
    </row>
    <row r="44" spans="1:7" x14ac:dyDescent="0.25">
      <c r="A44" s="88"/>
      <c r="B44" s="88"/>
      <c r="C44" s="88"/>
      <c r="D44" s="89"/>
      <c r="E44" s="89"/>
      <c r="F44" s="89"/>
      <c r="G44" s="88"/>
    </row>
    <row r="45" spans="1:7" x14ac:dyDescent="0.25">
      <c r="A45" s="87" t="s">
        <v>31</v>
      </c>
      <c r="B45" s="87"/>
      <c r="C45" s="87"/>
      <c r="D45" s="87"/>
      <c r="E45" s="87"/>
      <c r="F45" s="87"/>
      <c r="G45" s="87"/>
    </row>
    <row r="46" spans="1:7" x14ac:dyDescent="0.25">
      <c r="A46" s="87"/>
      <c r="B46" s="87"/>
      <c r="C46" s="87"/>
      <c r="D46" s="87"/>
      <c r="E46" s="87"/>
      <c r="F46" s="87"/>
      <c r="G46" s="87"/>
    </row>
  </sheetData>
  <mergeCells count="10">
    <mergeCell ref="E32:F32"/>
    <mergeCell ref="E37:F37"/>
    <mergeCell ref="F42:G42"/>
    <mergeCell ref="A45:G46"/>
    <mergeCell ref="A4:G4"/>
    <mergeCell ref="A5:G5"/>
    <mergeCell ref="A6:G6"/>
    <mergeCell ref="A7:G7"/>
    <mergeCell ref="A9:B9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K5" sqref="K5"/>
    </sheetView>
  </sheetViews>
  <sheetFormatPr baseColWidth="10" defaultColWidth="9.140625" defaultRowHeight="15" x14ac:dyDescent="0.25"/>
  <cols>
    <col min="4" max="4" width="16.7109375" customWidth="1"/>
    <col min="6" max="6" width="21.42578125" customWidth="1"/>
    <col min="7" max="7" width="18" customWidth="1"/>
  </cols>
  <sheetData>
    <row r="1" spans="1:7" x14ac:dyDescent="0.25">
      <c r="G1" s="1"/>
    </row>
    <row r="2" spans="1:7" x14ac:dyDescent="0.25">
      <c r="G2" s="1"/>
    </row>
    <row r="3" spans="1:7" ht="15.75" x14ac:dyDescent="0.25">
      <c r="A3" s="2"/>
      <c r="B3" s="3"/>
      <c r="D3" s="4"/>
      <c r="E3" s="5"/>
      <c r="F3" s="3"/>
      <c r="G3" s="6"/>
    </row>
    <row r="4" spans="1:7" ht="15.75" x14ac:dyDescent="0.25">
      <c r="A4" s="2"/>
      <c r="B4" s="3"/>
      <c r="D4" s="4"/>
      <c r="E4" s="5"/>
      <c r="F4" s="3"/>
      <c r="G4" s="6"/>
    </row>
    <row r="5" spans="1:7" ht="18" x14ac:dyDescent="0.25">
      <c r="A5" s="82" t="s">
        <v>0</v>
      </c>
      <c r="B5" s="82"/>
      <c r="C5" s="82"/>
      <c r="D5" s="82"/>
      <c r="E5" s="82"/>
      <c r="F5" s="82"/>
      <c r="G5" s="82"/>
    </row>
    <row r="6" spans="1:7" x14ac:dyDescent="0.25">
      <c r="A6" s="83" t="s">
        <v>1</v>
      </c>
      <c r="B6" s="83"/>
      <c r="C6" s="83"/>
      <c r="D6" s="83"/>
      <c r="E6" s="83"/>
      <c r="F6" s="83"/>
      <c r="G6" s="83"/>
    </row>
    <row r="7" spans="1:7" x14ac:dyDescent="0.25">
      <c r="A7" s="84" t="s">
        <v>2</v>
      </c>
      <c r="B7" s="84"/>
      <c r="C7" s="84"/>
      <c r="D7" s="84"/>
      <c r="E7" s="84"/>
      <c r="F7" s="84"/>
      <c r="G7" s="84"/>
    </row>
    <row r="8" spans="1:7" x14ac:dyDescent="0.25">
      <c r="A8" s="84" t="s">
        <v>3</v>
      </c>
      <c r="B8" s="84"/>
      <c r="C8" s="84"/>
      <c r="D8" s="84"/>
      <c r="E8" s="84"/>
      <c r="F8" s="84"/>
      <c r="G8" s="84"/>
    </row>
    <row r="9" spans="1:7" ht="15.75" x14ac:dyDescent="0.25">
      <c r="A9" s="7" t="s">
        <v>4</v>
      </c>
      <c r="B9" s="7"/>
      <c r="C9" s="8"/>
      <c r="D9" s="7"/>
      <c r="E9" s="9"/>
      <c r="F9" s="10"/>
      <c r="G9" s="11" t="s">
        <v>5</v>
      </c>
    </row>
    <row r="10" spans="1:7" x14ac:dyDescent="0.25">
      <c r="A10" s="85"/>
      <c r="B10" s="85"/>
      <c r="D10" s="12"/>
      <c r="E10" s="5"/>
      <c r="F10" s="13"/>
      <c r="G10" s="14" t="s">
        <v>6</v>
      </c>
    </row>
    <row r="11" spans="1:7" x14ac:dyDescent="0.25">
      <c r="A11" s="15" t="s">
        <v>7</v>
      </c>
      <c r="B11" s="16"/>
      <c r="C11" s="17"/>
      <c r="D11" s="17"/>
      <c r="E11" s="17"/>
      <c r="F11" s="18">
        <v>0</v>
      </c>
      <c r="G11" s="19"/>
    </row>
    <row r="12" spans="1:7" x14ac:dyDescent="0.25">
      <c r="A12" s="15" t="s">
        <v>8</v>
      </c>
      <c r="B12" s="16"/>
      <c r="C12" s="17"/>
      <c r="D12" s="17"/>
      <c r="E12" s="17"/>
      <c r="F12" s="20">
        <v>9800</v>
      </c>
      <c r="G12" s="19"/>
    </row>
    <row r="13" spans="1:7" x14ac:dyDescent="0.25">
      <c r="A13" s="17"/>
      <c r="B13" s="16"/>
      <c r="C13" s="17"/>
      <c r="D13" s="17" t="s">
        <v>9</v>
      </c>
      <c r="E13" s="17"/>
      <c r="F13" s="21"/>
      <c r="G13" s="22">
        <f>F11+F12</f>
        <v>9800</v>
      </c>
    </row>
    <row r="14" spans="1:7" x14ac:dyDescent="0.25">
      <c r="A14" s="17"/>
      <c r="B14" s="16"/>
      <c r="C14" s="17"/>
      <c r="D14" s="17"/>
      <c r="E14" s="17"/>
      <c r="F14" s="21"/>
      <c r="G14" s="23"/>
    </row>
    <row r="15" spans="1:7" x14ac:dyDescent="0.25">
      <c r="A15" s="24" t="s">
        <v>10</v>
      </c>
      <c r="B15" s="16"/>
      <c r="C15" s="17"/>
      <c r="D15" s="17"/>
      <c r="E15" s="17"/>
      <c r="F15" s="21"/>
      <c r="G15" s="25"/>
    </row>
    <row r="16" spans="1:7" x14ac:dyDescent="0.25">
      <c r="A16" s="26" t="s">
        <v>11</v>
      </c>
      <c r="B16" s="26"/>
      <c r="C16" s="26"/>
      <c r="D16" s="27"/>
      <c r="E16" s="27"/>
      <c r="F16" s="28">
        <v>191755545.13999999</v>
      </c>
      <c r="G16" s="25"/>
    </row>
    <row r="17" spans="1:7" x14ac:dyDescent="0.25">
      <c r="A17" s="26" t="s">
        <v>12</v>
      </c>
      <c r="B17" s="26"/>
      <c r="C17" s="26"/>
      <c r="D17" s="27"/>
      <c r="E17" s="27"/>
      <c r="F17" s="28"/>
      <c r="G17" s="25"/>
    </row>
    <row r="18" spans="1:7" x14ac:dyDescent="0.25">
      <c r="A18" s="26" t="s">
        <v>13</v>
      </c>
      <c r="B18" s="26"/>
      <c r="C18" s="26"/>
      <c r="D18" s="27"/>
      <c r="E18" s="27"/>
      <c r="F18" s="29"/>
      <c r="G18" s="25"/>
    </row>
    <row r="19" spans="1:7" x14ac:dyDescent="0.25">
      <c r="A19" s="1"/>
      <c r="B19" s="16"/>
      <c r="C19" s="30"/>
      <c r="D19" s="17" t="s">
        <v>14</v>
      </c>
      <c r="E19" s="31"/>
      <c r="F19" s="25"/>
      <c r="G19" s="22">
        <f>G13+F16+F17+F18</f>
        <v>191765345.13999999</v>
      </c>
    </row>
    <row r="20" spans="1:7" x14ac:dyDescent="0.25">
      <c r="A20" s="1"/>
      <c r="B20" s="16"/>
      <c r="C20" s="30"/>
      <c r="D20" s="17"/>
      <c r="E20" s="31"/>
      <c r="F20" s="25"/>
      <c r="G20" s="23"/>
    </row>
    <row r="21" spans="1:7" x14ac:dyDescent="0.25">
      <c r="A21" s="24" t="s">
        <v>15</v>
      </c>
      <c r="B21" s="32"/>
      <c r="C21" s="32"/>
      <c r="D21" s="17"/>
      <c r="E21" s="31"/>
      <c r="F21" s="25"/>
      <c r="G21" s="21"/>
    </row>
    <row r="22" spans="1:7" x14ac:dyDescent="0.25">
      <c r="A22" s="32" t="s">
        <v>16</v>
      </c>
      <c r="B22" s="32"/>
      <c r="C22" s="32"/>
      <c r="D22" s="17"/>
      <c r="E22" s="31"/>
      <c r="F22" s="22">
        <v>191765345.13999999</v>
      </c>
      <c r="G22" s="21"/>
    </row>
    <row r="23" spans="1:7" x14ac:dyDescent="0.25">
      <c r="A23" s="32"/>
      <c r="B23" s="32"/>
      <c r="C23" s="32"/>
      <c r="D23" s="17" t="s">
        <v>9</v>
      </c>
      <c r="E23" s="31"/>
      <c r="F23" s="25"/>
      <c r="G23" s="22">
        <f>F22</f>
        <v>191765345.13999999</v>
      </c>
    </row>
    <row r="24" spans="1:7" x14ac:dyDescent="0.25">
      <c r="A24" s="32"/>
      <c r="B24" s="32"/>
      <c r="C24" s="32"/>
      <c r="D24" s="17"/>
      <c r="E24" s="31"/>
      <c r="F24" s="25"/>
      <c r="G24" s="22"/>
    </row>
    <row r="25" spans="1:7" ht="15.75" thickBot="1" x14ac:dyDescent="0.3">
      <c r="A25" s="30"/>
      <c r="B25" s="16"/>
      <c r="C25" s="1"/>
      <c r="D25" s="30" t="s">
        <v>17</v>
      </c>
      <c r="E25" s="31"/>
      <c r="F25" s="25"/>
      <c r="G25" s="33">
        <f>G19-G23</f>
        <v>0</v>
      </c>
    </row>
    <row r="26" spans="1:7" ht="15.75" thickTop="1" x14ac:dyDescent="0.25">
      <c r="A26" s="86" t="s">
        <v>18</v>
      </c>
      <c r="B26" s="86"/>
      <c r="C26" s="86"/>
      <c r="D26" s="86"/>
      <c r="E26" s="86"/>
      <c r="F26" s="86"/>
      <c r="G26" s="86"/>
    </row>
    <row r="27" spans="1:7" x14ac:dyDescent="0.25">
      <c r="A27" s="34"/>
      <c r="B27" s="34"/>
      <c r="C27" s="34"/>
      <c r="D27" s="34"/>
      <c r="E27" s="34"/>
      <c r="F27" s="34"/>
      <c r="G27" s="34"/>
    </row>
    <row r="28" spans="1:7" x14ac:dyDescent="0.25">
      <c r="A28" s="24" t="s">
        <v>19</v>
      </c>
      <c r="B28" s="16"/>
      <c r="C28" s="17"/>
      <c r="D28" s="17"/>
      <c r="E28" s="17"/>
      <c r="F28" s="25"/>
      <c r="G28" s="21"/>
    </row>
    <row r="29" spans="1:7" x14ac:dyDescent="0.25">
      <c r="A29" s="32" t="s">
        <v>20</v>
      </c>
      <c r="B29" s="16"/>
      <c r="C29" s="17"/>
      <c r="D29" s="17"/>
      <c r="E29" s="17"/>
      <c r="F29" s="18"/>
      <c r="G29" s="25"/>
    </row>
    <row r="30" spans="1:7" x14ac:dyDescent="0.25">
      <c r="A30" s="17"/>
      <c r="B30" s="16"/>
      <c r="C30" s="17"/>
      <c r="D30" s="17"/>
      <c r="E30" s="17"/>
      <c r="F30" s="25"/>
      <c r="G30" s="35">
        <f>G25+F29</f>
        <v>0</v>
      </c>
    </row>
    <row r="31" spans="1:7" x14ac:dyDescent="0.25">
      <c r="A31" s="17"/>
      <c r="B31" s="16"/>
      <c r="C31" s="17"/>
      <c r="D31" s="17"/>
      <c r="E31" s="17"/>
      <c r="F31" s="25"/>
      <c r="G31" s="36"/>
    </row>
    <row r="32" spans="1:7" x14ac:dyDescent="0.25">
      <c r="A32" s="30" t="s">
        <v>15</v>
      </c>
      <c r="B32" s="16"/>
      <c r="C32" s="17"/>
      <c r="D32" s="17"/>
      <c r="E32" s="17"/>
      <c r="F32" s="25"/>
      <c r="G32" s="21"/>
    </row>
    <row r="33" spans="1:7" x14ac:dyDescent="0.25">
      <c r="A33" s="32" t="s">
        <v>21</v>
      </c>
      <c r="B33" s="16"/>
      <c r="C33" s="17"/>
      <c r="D33" s="17"/>
      <c r="E33" s="17"/>
      <c r="F33" s="22"/>
      <c r="G33" s="21"/>
    </row>
    <row r="34" spans="1:7" ht="15.75" thickBot="1" x14ac:dyDescent="0.3">
      <c r="A34" s="30" t="s">
        <v>22</v>
      </c>
      <c r="B34" s="16"/>
      <c r="C34" s="17"/>
      <c r="D34" s="17"/>
      <c r="E34" s="17"/>
      <c r="F34" s="23"/>
      <c r="G34" s="37">
        <f>G30-F33</f>
        <v>0</v>
      </c>
    </row>
    <row r="35" spans="1:7" ht="16.5" thickTop="1" thickBot="1" x14ac:dyDescent="0.3">
      <c r="A35" s="38"/>
      <c r="B35" s="39"/>
      <c r="C35" s="40"/>
      <c r="D35" s="40"/>
      <c r="E35" s="40"/>
      <c r="F35" s="41"/>
      <c r="G35" s="42"/>
    </row>
    <row r="36" spans="1:7" ht="16.5" thickTop="1" thickBot="1" x14ac:dyDescent="0.3">
      <c r="A36" s="43" t="s">
        <v>23</v>
      </c>
      <c r="B36" s="43"/>
      <c r="C36" s="43"/>
      <c r="D36" s="43"/>
      <c r="E36" s="44"/>
      <c r="F36" s="44"/>
      <c r="G36" s="45"/>
    </row>
    <row r="37" spans="1:7" ht="15.75" thickTop="1" x14ac:dyDescent="0.25">
      <c r="A37" s="15" t="s">
        <v>24</v>
      </c>
      <c r="B37" s="32"/>
      <c r="C37" s="32"/>
      <c r="D37" s="32"/>
      <c r="E37" s="46"/>
      <c r="F37" s="46">
        <v>0</v>
      </c>
      <c r="G37" s="47"/>
    </row>
    <row r="38" spans="1:7" x14ac:dyDescent="0.25">
      <c r="A38" s="15" t="s">
        <v>25</v>
      </c>
      <c r="B38" s="32"/>
      <c r="C38" s="32"/>
      <c r="D38" s="32"/>
      <c r="E38" s="78">
        <v>9800</v>
      </c>
      <c r="F38" s="78"/>
      <c r="G38" s="32"/>
    </row>
    <row r="39" spans="1:7" ht="15.75" thickBot="1" x14ac:dyDescent="0.3">
      <c r="A39" s="32"/>
      <c r="B39" s="32"/>
      <c r="C39" s="32" t="s">
        <v>26</v>
      </c>
      <c r="D39" s="32"/>
      <c r="E39" s="32"/>
      <c r="F39" s="32"/>
      <c r="G39" s="48">
        <f>F37+E38</f>
        <v>9800</v>
      </c>
    </row>
    <row r="40" spans="1:7" ht="15.75" thickTop="1" x14ac:dyDescent="0.25">
      <c r="A40" s="24" t="s">
        <v>19</v>
      </c>
      <c r="B40" s="32"/>
      <c r="C40" s="32"/>
      <c r="D40" s="32"/>
      <c r="E40" s="49"/>
      <c r="F40" s="50"/>
      <c r="G40" s="32"/>
    </row>
    <row r="41" spans="1:7" x14ac:dyDescent="0.25">
      <c r="A41" s="26" t="s">
        <v>11</v>
      </c>
      <c r="B41" s="32"/>
      <c r="C41" s="32"/>
      <c r="D41" s="17"/>
      <c r="E41" s="17"/>
      <c r="F41" s="18">
        <v>191755545.13999999</v>
      </c>
      <c r="G41" s="51"/>
    </row>
    <row r="42" spans="1:7" x14ac:dyDescent="0.25">
      <c r="A42" s="26" t="s">
        <v>12</v>
      </c>
      <c r="B42" s="26"/>
      <c r="C42" s="26"/>
      <c r="D42" s="27"/>
      <c r="E42" s="27"/>
      <c r="F42" s="28"/>
      <c r="G42" s="51"/>
    </row>
    <row r="43" spans="1:7" x14ac:dyDescent="0.25">
      <c r="A43" s="26" t="s">
        <v>13</v>
      </c>
      <c r="B43" s="26"/>
      <c r="C43" s="26"/>
      <c r="D43" s="27"/>
      <c r="E43" s="27"/>
      <c r="F43" s="29"/>
      <c r="G43" s="51"/>
    </row>
    <row r="44" spans="1:7" ht="15.75" thickBot="1" x14ac:dyDescent="0.3">
      <c r="A44" s="32"/>
      <c r="B44" s="32"/>
      <c r="C44" s="32" t="s">
        <v>26</v>
      </c>
      <c r="D44" s="32"/>
      <c r="E44" s="52"/>
      <c r="F44" s="51"/>
      <c r="G44" s="48">
        <f>F41+F42+F43</f>
        <v>191755545.13999999</v>
      </c>
    </row>
    <row r="45" spans="1:7" ht="15.75" thickTop="1" x14ac:dyDescent="0.25">
      <c r="A45" s="32"/>
      <c r="B45" s="32"/>
      <c r="C45" s="32"/>
      <c r="D45" s="32"/>
      <c r="E45" s="52"/>
      <c r="F45" s="51"/>
      <c r="G45" s="21"/>
    </row>
    <row r="46" spans="1:7" x14ac:dyDescent="0.25">
      <c r="A46" s="24" t="s">
        <v>15</v>
      </c>
      <c r="B46" s="32"/>
      <c r="C46" s="32"/>
      <c r="D46" s="32"/>
      <c r="E46" s="79"/>
      <c r="F46" s="79"/>
      <c r="G46" s="52"/>
    </row>
    <row r="47" spans="1:7" x14ac:dyDescent="0.25">
      <c r="A47" s="32" t="s">
        <v>27</v>
      </c>
      <c r="B47" s="32"/>
      <c r="C47" s="32"/>
      <c r="D47" s="17"/>
      <c r="E47" s="31"/>
      <c r="F47" s="22">
        <v>191765345.13999999</v>
      </c>
      <c r="G47" s="47"/>
    </row>
    <row r="48" spans="1:7" x14ac:dyDescent="0.25">
      <c r="A48" s="32"/>
      <c r="B48" s="32"/>
      <c r="C48" s="32" t="s">
        <v>26</v>
      </c>
      <c r="D48" s="32"/>
      <c r="E48" s="52"/>
      <c r="F48" s="53"/>
      <c r="G48" s="54">
        <f>F47</f>
        <v>191765345.13999999</v>
      </c>
    </row>
    <row r="49" spans="1:7" x14ac:dyDescent="0.25">
      <c r="A49" s="32"/>
      <c r="B49" s="32"/>
      <c r="C49" s="32"/>
      <c r="D49" s="32"/>
      <c r="E49" s="55"/>
      <c r="F49" s="56"/>
      <c r="G49" s="32"/>
    </row>
    <row r="50" spans="1:7" ht="15.75" thickBot="1" x14ac:dyDescent="0.3">
      <c r="A50" s="32"/>
      <c r="B50" s="32"/>
      <c r="C50" s="1"/>
      <c r="D50" s="30" t="s">
        <v>28</v>
      </c>
      <c r="E50" s="57"/>
      <c r="F50" s="32"/>
      <c r="G50" s="33">
        <f>G39+G44-G48</f>
        <v>0</v>
      </c>
    </row>
    <row r="51" spans="1:7" ht="15.75" thickTop="1" x14ac:dyDescent="0.25">
      <c r="A51" s="32"/>
      <c r="B51" s="32"/>
      <c r="C51" s="1"/>
      <c r="D51" s="30"/>
      <c r="E51" s="57"/>
      <c r="F51" s="32"/>
      <c r="G51" s="58"/>
    </row>
    <row r="52" spans="1:7" x14ac:dyDescent="0.25">
      <c r="A52" s="32"/>
      <c r="B52" s="32"/>
      <c r="C52" s="1"/>
      <c r="D52" s="30"/>
      <c r="E52" s="57"/>
      <c r="F52" s="32"/>
      <c r="G52" s="58"/>
    </row>
    <row r="53" spans="1:7" x14ac:dyDescent="0.25">
      <c r="A53" s="80"/>
      <c r="B53" s="80"/>
      <c r="C53" s="80"/>
      <c r="D53" s="59"/>
      <c r="E53" s="57"/>
      <c r="F53" s="60"/>
      <c r="G53" s="61"/>
    </row>
    <row r="54" spans="1:7" x14ac:dyDescent="0.25">
      <c r="A54" s="62" t="s">
        <v>29</v>
      </c>
      <c r="B54" s="63"/>
      <c r="C54" s="64"/>
      <c r="D54" s="65"/>
      <c r="E54" s="65"/>
      <c r="F54" s="66"/>
      <c r="G54" s="67" t="s">
        <v>30</v>
      </c>
    </row>
    <row r="55" spans="1:7" x14ac:dyDescent="0.25">
      <c r="A55" s="68"/>
      <c r="B55" s="68"/>
      <c r="C55" s="68"/>
      <c r="D55" s="69"/>
      <c r="E55" s="69"/>
      <c r="F55" s="69"/>
      <c r="G55" s="68"/>
    </row>
    <row r="56" spans="1:7" x14ac:dyDescent="0.25">
      <c r="A56" s="68"/>
      <c r="B56" s="68"/>
      <c r="C56" s="70"/>
      <c r="D56" s="71"/>
      <c r="E56" s="71"/>
      <c r="F56" s="71"/>
      <c r="G56" s="68"/>
    </row>
    <row r="57" spans="1:7" x14ac:dyDescent="0.25">
      <c r="A57" s="81" t="s">
        <v>31</v>
      </c>
      <c r="B57" s="81"/>
      <c r="C57" s="81"/>
      <c r="D57" s="81"/>
      <c r="E57" s="81"/>
      <c r="F57" s="81"/>
      <c r="G57" s="81"/>
    </row>
    <row r="58" spans="1:7" x14ac:dyDescent="0.25">
      <c r="A58" s="72"/>
      <c r="B58" s="72"/>
      <c r="C58" s="72"/>
      <c r="D58" s="72"/>
      <c r="E58" s="72"/>
      <c r="F58" s="72"/>
      <c r="G58" s="72"/>
    </row>
    <row r="59" spans="1:7" x14ac:dyDescent="0.25">
      <c r="A59" s="62"/>
      <c r="B59" s="63"/>
      <c r="C59" s="65"/>
      <c r="D59" s="65"/>
      <c r="E59" s="65"/>
      <c r="F59" s="72"/>
      <c r="G59" s="72"/>
    </row>
    <row r="60" spans="1:7" x14ac:dyDescent="0.25">
      <c r="A60" s="73"/>
      <c r="B60" s="74"/>
      <c r="C60" s="75"/>
      <c r="D60" s="75"/>
      <c r="E60" s="75"/>
      <c r="F60" s="76"/>
      <c r="G60" s="76"/>
    </row>
    <row r="61" spans="1:7" x14ac:dyDescent="0.25">
      <c r="A61" s="73"/>
      <c r="B61" s="74"/>
      <c r="C61" s="77"/>
      <c r="D61" s="77"/>
      <c r="E61" s="77"/>
      <c r="F61" s="76"/>
      <c r="G61" s="76"/>
    </row>
  </sheetData>
  <mergeCells count="10">
    <mergeCell ref="E38:F38"/>
    <mergeCell ref="E46:F46"/>
    <mergeCell ref="A53:C53"/>
    <mergeCell ref="A57:G57"/>
    <mergeCell ref="A5:G5"/>
    <mergeCell ref="A6:G6"/>
    <mergeCell ref="A7:G7"/>
    <mergeCell ref="A8:G8"/>
    <mergeCell ref="A10:B10"/>
    <mergeCell ref="A26:G26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 (5)</vt:lpstr>
      <vt:lpstr>Hoja1 (4)</vt:lpstr>
      <vt:lpstr>Hoja1 (3)</vt:lpstr>
      <vt:lpstr>Hoja1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2023-06-16T17:33:46Z</dcterms:modified>
</cp:coreProperties>
</file>