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bilidad\Desktop\Conciliaciones Bancarias Noviembre 2022\"/>
    </mc:Choice>
  </mc:AlternateContent>
  <bookViews>
    <workbookView xWindow="0" yWindow="0" windowWidth="20490" windowHeight="7455"/>
  </bookViews>
  <sheets>
    <sheet name="CONCIL. CTA. UNICA (CAPT DIRE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6" i="1" l="1"/>
  <c r="G103" i="1"/>
  <c r="G99" i="1"/>
  <c r="G85" i="1"/>
  <c r="G82" i="1"/>
  <c r="G74" i="1"/>
  <c r="G87" i="1" s="1"/>
  <c r="G91" i="1" s="1"/>
  <c r="G94" i="1" s="1"/>
  <c r="G45" i="1"/>
  <c r="G42" i="1"/>
  <c r="G38" i="1"/>
  <c r="G23" i="1"/>
  <c r="F18" i="1"/>
  <c r="F15" i="1"/>
  <c r="F14" i="1"/>
  <c r="G12" i="1"/>
  <c r="G20" i="1" l="1"/>
  <c r="G25" i="1" s="1"/>
  <c r="G30" i="1" s="1"/>
  <c r="G33" i="1" s="1"/>
  <c r="G47" i="1"/>
  <c r="G108" i="1"/>
</calcChain>
</file>

<file path=xl/sharedStrings.xml><?xml version="1.0" encoding="utf-8"?>
<sst xmlns="http://schemas.openxmlformats.org/spreadsheetml/2006/main" count="84" uniqueCount="38">
  <si>
    <t>COMEDORES ECONOMICOS DEL ESTADO</t>
  </si>
  <si>
    <t>SANTO DOMINGO, D.N.</t>
  </si>
  <si>
    <t>CONCILIACION DE CUENTA BANCARIA</t>
  </si>
  <si>
    <t>VALOR EN RD$</t>
  </si>
  <si>
    <t>CUENTA UNICA 010-252290-1</t>
  </si>
  <si>
    <t>FECHA</t>
  </si>
  <si>
    <t>MAS</t>
  </si>
  <si>
    <t>MENOS:</t>
  </si>
  <si>
    <t>BALANCE EN LIBRO-----------------------------------------------------</t>
  </si>
  <si>
    <t>PARA IGUALAR CON EL BANCO:</t>
  </si>
  <si>
    <t>MAS:</t>
  </si>
  <si>
    <t>BALANCE SEGÚN EL BANCO</t>
  </si>
  <si>
    <t>MOVIMIENTOS REALIZADOS POR EL BANCO:</t>
  </si>
  <si>
    <t>Sub-total...................................................................</t>
  </si>
  <si>
    <t xml:space="preserve">    BALANCE EN BANCO...............………………..</t>
  </si>
  <si>
    <t xml:space="preserve">                   PREPARADO POR</t>
  </si>
  <si>
    <t>REVISADO POR</t>
  </si>
  <si>
    <t>ENC.CONTABILIDAD</t>
  </si>
  <si>
    <t>Transferencia Recibida...……………………………………..……………………….</t>
  </si>
  <si>
    <t>Sub-total--------------------------------------</t>
  </si>
  <si>
    <t>Total Ingresos--------------------------------------</t>
  </si>
  <si>
    <t>Libramientos  en tránsito...............……………………………………..</t>
  </si>
  <si>
    <t>Transferencia Enviada A Cuenta Tesorero ………….....…………………………………</t>
  </si>
  <si>
    <t>Transf. Recibida Uniremhos………………………………………………..</t>
  </si>
  <si>
    <t>Deposito Editorama………………………………………………………….</t>
  </si>
  <si>
    <t>Comité Olimpico………………………………………………………………</t>
  </si>
  <si>
    <t>Transferencia Enviada………….....…………………………………</t>
  </si>
  <si>
    <t>30 Noviembre 2022</t>
  </si>
  <si>
    <t>Balance en libro del mes anterior Octubre/2022</t>
  </si>
  <si>
    <t>Depósito realizados Loteria Nacional Noviembre/2022</t>
  </si>
  <si>
    <t>Transf. recibida Macapi…………………………………………..</t>
  </si>
  <si>
    <t>Transf. Recibida Procuraduria Gral………………………………………..</t>
  </si>
  <si>
    <t>Transf. Recibida Unirhemos………………………………………………..</t>
  </si>
  <si>
    <t>Transf. Loteria Nacional……………………………………………….</t>
  </si>
  <si>
    <t>Depósitos en Tránsito Macapi………………............................................</t>
  </si>
  <si>
    <t>Balance en el mes anterior Octubre/2022</t>
  </si>
  <si>
    <t>Depósito realizados Noviembre/2022</t>
  </si>
  <si>
    <t>Ck. En transito………………………………………………………….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</si>
</sst>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#,##0.00;[Red]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8"/>
      <name val="Arial"/>
      <family val="2"/>
    </font>
    <font>
      <b/>
      <sz val="12"/>
      <name val="Tahoma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39" fontId="5" fillId="0" borderId="0"/>
    <xf numFmtId="39" fontId="5" fillId="0" borderId="0"/>
  </cellStyleXfs>
  <cellXfs count="86">
    <xf numFmtId="0" fontId="0" fillId="0" borderId="0" xfId="0"/>
    <xf numFmtId="43" fontId="4" fillId="0" borderId="0" xfId="1" applyFont="1" applyBorder="1" applyAlignment="1">
      <alignment horizontal="center"/>
    </xf>
    <xf numFmtId="0" fontId="0" fillId="0" borderId="0" xfId="0" applyAlignment="1">
      <alignment horizontal="center"/>
    </xf>
    <xf numFmtId="39" fontId="6" fillId="0" borderId="0" xfId="2" applyFont="1" applyAlignment="1">
      <alignment horizontal="center"/>
    </xf>
    <xf numFmtId="39" fontId="3" fillId="0" borderId="0" xfId="2" applyFont="1" applyAlignment="1">
      <alignment horizontal="center"/>
    </xf>
    <xf numFmtId="39" fontId="7" fillId="0" borderId="0" xfId="2" applyFont="1" applyAlignment="1">
      <alignment horizontal="center"/>
    </xf>
    <xf numFmtId="39" fontId="8" fillId="2" borderId="0" xfId="2" applyFont="1" applyFill="1"/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39" fontId="7" fillId="0" borderId="0" xfId="2" applyFont="1" applyAlignment="1">
      <alignment horizontal="left"/>
    </xf>
    <xf numFmtId="0" fontId="11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/>
    </xf>
    <xf numFmtId="39" fontId="12" fillId="0" borderId="0" xfId="3" applyFont="1"/>
    <xf numFmtId="0" fontId="5" fillId="0" borderId="0" xfId="0" applyFont="1" applyFill="1" applyAlignment="1">
      <alignment horizontal="right"/>
    </xf>
    <xf numFmtId="0" fontId="5" fillId="0" borderId="0" xfId="0" applyFont="1" applyFill="1"/>
    <xf numFmtId="4" fontId="5" fillId="0" borderId="0" xfId="0" quotePrefix="1" applyNumberFormat="1" applyFont="1" applyFill="1"/>
    <xf numFmtId="0" fontId="7" fillId="0" borderId="0" xfId="0" applyFont="1" applyFill="1"/>
    <xf numFmtId="4" fontId="5" fillId="0" borderId="1" xfId="0" quotePrefix="1" applyNumberFormat="1" applyFont="1" applyFill="1" applyBorder="1"/>
    <xf numFmtId="4" fontId="5" fillId="0" borderId="1" xfId="0" applyNumberFormat="1" applyFont="1" applyFill="1" applyBorder="1"/>
    <xf numFmtId="39" fontId="7" fillId="0" borderId="0" xfId="2" applyFont="1"/>
    <xf numFmtId="4" fontId="5" fillId="0" borderId="0" xfId="0" quotePrefix="1" applyNumberFormat="1" applyFont="1" applyFill="1" applyBorder="1"/>
    <xf numFmtId="4" fontId="5" fillId="0" borderId="0" xfId="0" applyNumberFormat="1" applyFont="1" applyFill="1"/>
    <xf numFmtId="39" fontId="5" fillId="0" borderId="0" xfId="2" applyFont="1"/>
    <xf numFmtId="0" fontId="12" fillId="0" borderId="0" xfId="0" applyFont="1"/>
    <xf numFmtId="164" fontId="5" fillId="0" borderId="0" xfId="0" applyNumberFormat="1" applyFont="1" applyFill="1"/>
    <xf numFmtId="4" fontId="7" fillId="2" borderId="2" xfId="0" applyNumberFormat="1" applyFont="1" applyFill="1" applyBorder="1" applyAlignment="1"/>
    <xf numFmtId="39" fontId="7" fillId="0" borderId="0" xfId="2" applyFont="1" applyFill="1" applyAlignment="1">
      <alignment horizontal="left"/>
    </xf>
    <xf numFmtId="4" fontId="5" fillId="0" borderId="2" xfId="0" applyNumberFormat="1" applyFont="1" applyFill="1" applyBorder="1" applyAlignment="1"/>
    <xf numFmtId="4" fontId="5" fillId="0" borderId="0" xfId="0" applyNumberFormat="1" applyFont="1" applyFill="1" applyBorder="1"/>
    <xf numFmtId="0" fontId="7" fillId="0" borderId="4" xfId="0" applyFont="1" applyFill="1" applyBorder="1"/>
    <xf numFmtId="0" fontId="5" fillId="0" borderId="4" xfId="0" applyFont="1" applyFill="1" applyBorder="1" applyAlignment="1">
      <alignment horizontal="right"/>
    </xf>
    <xf numFmtId="0" fontId="5" fillId="0" borderId="4" xfId="0" applyFont="1" applyFill="1" applyBorder="1"/>
    <xf numFmtId="4" fontId="5" fillId="0" borderId="4" xfId="0" applyNumberFormat="1" applyFont="1" applyFill="1" applyBorder="1"/>
    <xf numFmtId="4" fontId="13" fillId="0" borderId="4" xfId="0" quotePrefix="1" applyNumberFormat="1" applyFont="1" applyFill="1" applyBorder="1"/>
    <xf numFmtId="39" fontId="7" fillId="0" borderId="4" xfId="2" applyFont="1" applyBorder="1"/>
    <xf numFmtId="4" fontId="5" fillId="0" borderId="4" xfId="2" applyNumberFormat="1" applyFont="1" applyBorder="1" applyAlignment="1"/>
    <xf numFmtId="39" fontId="5" fillId="0" borderId="4" xfId="2" applyFont="1" applyBorder="1"/>
    <xf numFmtId="39" fontId="5" fillId="0" borderId="1" xfId="2" applyFont="1" applyBorder="1"/>
    <xf numFmtId="4" fontId="5" fillId="0" borderId="0" xfId="2" applyNumberFormat="1" applyFont="1" applyBorder="1" applyAlignment="1">
      <alignment horizontal="center"/>
    </xf>
    <xf numFmtId="4" fontId="5" fillId="0" borderId="3" xfId="0" quotePrefix="1" applyNumberFormat="1" applyFont="1" applyFill="1" applyBorder="1"/>
    <xf numFmtId="49" fontId="5" fillId="0" borderId="0" xfId="2" applyNumberFormat="1" applyFont="1" applyBorder="1" applyAlignment="1"/>
    <xf numFmtId="39" fontId="5" fillId="0" borderId="0" xfId="2" applyFont="1" applyBorder="1" applyAlignment="1">
      <alignment horizontal="right"/>
    </xf>
    <xf numFmtId="4" fontId="5" fillId="0" borderId="1" xfId="2" applyNumberFormat="1" applyFont="1" applyBorder="1"/>
    <xf numFmtId="4" fontId="5" fillId="0" borderId="0" xfId="2" applyNumberFormat="1" applyFont="1" applyBorder="1"/>
    <xf numFmtId="4" fontId="5" fillId="0" borderId="0" xfId="2" applyNumberFormat="1" applyFont="1"/>
    <xf numFmtId="39" fontId="5" fillId="0" borderId="0" xfId="2" applyFont="1" applyBorder="1" applyAlignment="1">
      <alignment horizontal="right"/>
    </xf>
    <xf numFmtId="39" fontId="5" fillId="0" borderId="0" xfId="2" applyFont="1" applyBorder="1" applyAlignment="1"/>
    <xf numFmtId="49" fontId="5" fillId="0" borderId="0" xfId="2" applyNumberFormat="1" applyFont="1" applyBorder="1" applyAlignment="1">
      <alignment horizontal="center"/>
    </xf>
    <xf numFmtId="39" fontId="5" fillId="0" borderId="0" xfId="2" applyFont="1" applyBorder="1"/>
    <xf numFmtId="4" fontId="13" fillId="0" borderId="0" xfId="0" quotePrefix="1" applyNumberFormat="1" applyFont="1" applyFill="1" applyBorder="1"/>
    <xf numFmtId="39" fontId="5" fillId="0" borderId="0" xfId="2" applyBorder="1"/>
    <xf numFmtId="39" fontId="5" fillId="0" borderId="0" xfId="2"/>
    <xf numFmtId="39" fontId="7" fillId="0" borderId="0" xfId="2" applyFont="1" applyBorder="1" applyAlignment="1"/>
    <xf numFmtId="39" fontId="5" fillId="0" borderId="0" xfId="2" applyBorder="1" applyAlignment="1"/>
    <xf numFmtId="39" fontId="7" fillId="0" borderId="0" xfId="2" applyFont="1" applyBorder="1" applyAlignment="1">
      <alignment horizontal="center"/>
    </xf>
    <xf numFmtId="165" fontId="0" fillId="0" borderId="0" xfId="0" applyNumberFormat="1"/>
    <xf numFmtId="39" fontId="5" fillId="0" borderId="0" xfId="2" applyFont="1" applyFill="1"/>
    <xf numFmtId="4" fontId="5" fillId="3" borderId="3" xfId="0" quotePrefix="1" applyNumberFormat="1" applyFont="1" applyFill="1" applyBorder="1"/>
    <xf numFmtId="4" fontId="5" fillId="0" borderId="2" xfId="0" quotePrefix="1" applyNumberFormat="1" applyFont="1" applyFill="1" applyBorder="1"/>
    <xf numFmtId="4" fontId="5" fillId="0" borderId="2" xfId="0" applyNumberFormat="1" applyFont="1" applyFill="1" applyBorder="1"/>
    <xf numFmtId="4" fontId="7" fillId="0" borderId="0" xfId="0" applyNumberFormat="1" applyFont="1" applyFill="1" applyBorder="1" applyAlignment="1"/>
    <xf numFmtId="39" fontId="2" fillId="0" borderId="0" xfId="2" applyFont="1" applyBorder="1" applyAlignment="1"/>
    <xf numFmtId="39" fontId="14" fillId="0" borderId="0" xfId="2" applyFont="1" applyBorder="1" applyAlignment="1"/>
    <xf numFmtId="39" fontId="14" fillId="0" borderId="0" xfId="2" applyFont="1"/>
    <xf numFmtId="39" fontId="2" fillId="0" borderId="5" xfId="2" applyFont="1" applyBorder="1" applyAlignment="1">
      <alignment horizontal="center"/>
    </xf>
    <xf numFmtId="0" fontId="15" fillId="0" borderId="0" xfId="0" applyFont="1"/>
    <xf numFmtId="0" fontId="15" fillId="0" borderId="0" xfId="0" applyFont="1" applyBorder="1" applyAlignment="1"/>
    <xf numFmtId="0" fontId="15" fillId="0" borderId="1" xfId="0" applyFont="1" applyBorder="1" applyAlignment="1"/>
    <xf numFmtId="39" fontId="2" fillId="0" borderId="0" xfId="2" applyFont="1" applyBorder="1" applyAlignment="1">
      <alignment horizontal="center"/>
    </xf>
    <xf numFmtId="39" fontId="2" fillId="0" borderId="0" xfId="2" applyFont="1" applyBorder="1" applyAlignment="1">
      <alignment horizontal="center"/>
    </xf>
    <xf numFmtId="39" fontId="14" fillId="0" borderId="0" xfId="2" applyFont="1" applyBorder="1"/>
    <xf numFmtId="4" fontId="5" fillId="0" borderId="0" xfId="2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39" fontId="14" fillId="0" borderId="0" xfId="2" applyFont="1" applyFill="1"/>
    <xf numFmtId="0" fontId="14" fillId="0" borderId="0" xfId="0" applyFont="1" applyFill="1"/>
    <xf numFmtId="4" fontId="14" fillId="0" borderId="1" xfId="0" quotePrefix="1" applyNumberFormat="1" applyFont="1" applyFill="1" applyBorder="1"/>
    <xf numFmtId="4" fontId="14" fillId="0" borderId="2" xfId="0" quotePrefix="1" applyNumberFormat="1" applyFont="1" applyFill="1" applyBorder="1"/>
    <xf numFmtId="39" fontId="5" fillId="0" borderId="2" xfId="2" applyFont="1" applyFill="1" applyBorder="1" applyAlignment="1">
      <alignment horizontal="right"/>
    </xf>
    <xf numFmtId="39" fontId="5" fillId="0" borderId="1" xfId="2" applyFont="1" applyBorder="1" applyAlignment="1">
      <alignment horizontal="center"/>
    </xf>
    <xf numFmtId="4" fontId="5" fillId="0" borderId="1" xfId="0" applyNumberFormat="1" applyFont="1" applyFill="1" applyBorder="1" applyAlignment="1"/>
    <xf numFmtId="4" fontId="7" fillId="2" borderId="5" xfId="0" applyNumberFormat="1" applyFont="1" applyFill="1" applyBorder="1" applyAlignment="1"/>
  </cellXfs>
  <cellStyles count="4">
    <cellStyle name="Millares" xfId="1" builtinId="3"/>
    <cellStyle name="Normal" xfId="0" builtinId="0"/>
    <cellStyle name="Normal_Electronica" xfId="3"/>
    <cellStyle name="Normal_Hoja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695325</xdr:colOff>
      <xdr:row>0</xdr:row>
      <xdr:rowOff>0</xdr:rowOff>
    </xdr:from>
    <xdr:to>
      <xdr:col>5</xdr:col>
      <xdr:colOff>351577</xdr:colOff>
      <xdr:row>2</xdr:row>
      <xdr:rowOff>198643</xdr:rowOff>
    </xdr:to>
    <xdr:pic>
      <xdr:nvPicPr>
        <xdr:cNvPr id="2" name="Imagen 1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0"/>
          <a:ext cx="1085002" cy="5891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95251</xdr:colOff>
      <xdr:row>57</xdr:row>
      <xdr:rowOff>180976</xdr:rowOff>
    </xdr:from>
    <xdr:ext cx="457200" cy="457200"/>
    <xdr:pic>
      <xdr:nvPicPr>
        <xdr:cNvPr id="33" name="Imagen 1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5626" y="127539751"/>
          <a:ext cx="457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247651</xdr:colOff>
      <xdr:row>60</xdr:row>
      <xdr:rowOff>104778</xdr:rowOff>
    </xdr:from>
    <xdr:ext cx="6467474" cy="257172"/>
    <xdr:pic>
      <xdr:nvPicPr>
        <xdr:cNvPr id="34" name="Imagen 1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1" y="128035053"/>
          <a:ext cx="6467474" cy="257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685800</xdr:colOff>
      <xdr:row>62</xdr:row>
      <xdr:rowOff>31032</xdr:rowOff>
    </xdr:from>
    <xdr:ext cx="1027852" cy="558135"/>
    <xdr:pic>
      <xdr:nvPicPr>
        <xdr:cNvPr id="35" name="Imagen 34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7025" y="128342307"/>
          <a:ext cx="1027852" cy="55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95251</xdr:colOff>
      <xdr:row>116</xdr:row>
      <xdr:rowOff>180976</xdr:rowOff>
    </xdr:from>
    <xdr:ext cx="457200" cy="457200"/>
    <xdr:pic>
      <xdr:nvPicPr>
        <xdr:cNvPr id="36" name="Imagen 1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5626" y="138941176"/>
          <a:ext cx="457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247651</xdr:colOff>
      <xdr:row>119</xdr:row>
      <xdr:rowOff>104778</xdr:rowOff>
    </xdr:from>
    <xdr:ext cx="6467474" cy="257172"/>
    <xdr:pic>
      <xdr:nvPicPr>
        <xdr:cNvPr id="37" name="Imagen 1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1" y="139436478"/>
          <a:ext cx="6467474" cy="257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21"/>
  <sheetViews>
    <sheetView tabSelected="1" workbookViewId="0">
      <selection activeCell="A4" sqref="A4:G4"/>
    </sheetView>
  </sheetViews>
  <sheetFormatPr baseColWidth="10" defaultColWidth="9.140625" defaultRowHeight="15" x14ac:dyDescent="0.25"/>
  <cols>
    <col min="3" max="3" width="14.42578125" customWidth="1"/>
    <col min="4" max="4" width="12.28515625" customWidth="1"/>
    <col min="6" max="6" width="14" customWidth="1"/>
    <col min="7" max="7" width="32.85546875" style="26" customWidth="1"/>
  </cols>
  <sheetData>
    <row r="2" spans="1:13" s="58" customFormat="1" ht="15.75" x14ac:dyDescent="0.25">
      <c r="A2" s="75"/>
      <c r="B2" s="76"/>
      <c r="C2"/>
      <c r="D2" s="1"/>
      <c r="E2" s="2"/>
      <c r="F2" s="76"/>
      <c r="G2" s="77"/>
      <c r="H2"/>
      <c r="I2"/>
      <c r="J2"/>
      <c r="K2"/>
      <c r="L2"/>
      <c r="M2"/>
    </row>
    <row r="3" spans="1:13" s="58" customFormat="1" ht="15.75" x14ac:dyDescent="0.25">
      <c r="A3" s="75"/>
      <c r="B3" s="76"/>
      <c r="C3"/>
      <c r="D3" s="1"/>
      <c r="E3" s="2"/>
      <c r="F3" s="76"/>
      <c r="G3" s="77"/>
      <c r="H3"/>
      <c r="I3"/>
      <c r="J3"/>
      <c r="K3"/>
      <c r="L3"/>
      <c r="M3"/>
    </row>
    <row r="4" spans="1:13" s="58" customFormat="1" ht="18" x14ac:dyDescent="0.25">
      <c r="A4" s="3" t="s">
        <v>0</v>
      </c>
      <c r="B4" s="3"/>
      <c r="C4" s="3"/>
      <c r="D4" s="3"/>
      <c r="E4" s="3"/>
      <c r="F4" s="3"/>
      <c r="G4" s="3"/>
      <c r="H4"/>
      <c r="I4"/>
      <c r="J4"/>
      <c r="K4"/>
      <c r="L4"/>
      <c r="M4"/>
    </row>
    <row r="5" spans="1:13" s="58" customFormat="1" x14ac:dyDescent="0.25">
      <c r="A5" s="4"/>
      <c r="B5" s="4"/>
      <c r="C5" s="4"/>
      <c r="D5" s="4"/>
      <c r="E5" s="4"/>
      <c r="F5" s="4"/>
      <c r="G5" s="4"/>
      <c r="H5"/>
      <c r="I5"/>
      <c r="J5"/>
      <c r="K5"/>
      <c r="L5"/>
      <c r="M5"/>
    </row>
    <row r="6" spans="1:13" s="58" customFormat="1" x14ac:dyDescent="0.25">
      <c r="A6" s="5" t="s">
        <v>2</v>
      </c>
      <c r="B6" s="5"/>
      <c r="C6" s="5"/>
      <c r="D6" s="5"/>
      <c r="E6" s="5"/>
      <c r="F6" s="5"/>
      <c r="G6" s="5"/>
      <c r="H6"/>
      <c r="I6"/>
      <c r="J6"/>
      <c r="K6"/>
      <c r="L6"/>
      <c r="M6"/>
    </row>
    <row r="7" spans="1:13" s="58" customFormat="1" x14ac:dyDescent="0.25">
      <c r="A7" s="5" t="s">
        <v>3</v>
      </c>
      <c r="B7" s="5"/>
      <c r="C7" s="5"/>
      <c r="D7" s="5"/>
      <c r="E7" s="5"/>
      <c r="F7" s="5"/>
      <c r="G7" s="5"/>
      <c r="H7"/>
      <c r="I7"/>
      <c r="J7"/>
      <c r="K7"/>
      <c r="L7"/>
      <c r="M7"/>
    </row>
    <row r="8" spans="1:13" s="58" customFormat="1" ht="15.75" x14ac:dyDescent="0.25">
      <c r="A8" s="6" t="s">
        <v>4</v>
      </c>
      <c r="B8" s="6"/>
      <c r="C8" s="7"/>
      <c r="D8" s="6"/>
      <c r="E8" s="8"/>
      <c r="F8" s="9"/>
      <c r="G8" s="10" t="s">
        <v>5</v>
      </c>
      <c r="H8"/>
      <c r="I8"/>
      <c r="J8"/>
      <c r="K8"/>
      <c r="L8"/>
      <c r="M8"/>
    </row>
    <row r="9" spans="1:13" s="58" customFormat="1" x14ac:dyDescent="0.25">
      <c r="A9" s="11"/>
      <c r="B9" s="11"/>
      <c r="C9"/>
      <c r="D9" s="12"/>
      <c r="E9" s="2"/>
      <c r="F9" s="13"/>
      <c r="G9" s="14" t="s">
        <v>27</v>
      </c>
      <c r="H9"/>
      <c r="I9"/>
      <c r="J9"/>
      <c r="K9"/>
      <c r="L9"/>
      <c r="M9"/>
    </row>
    <row r="10" spans="1:13" s="58" customFormat="1" x14ac:dyDescent="0.25">
      <c r="A10" s="15" t="s">
        <v>28</v>
      </c>
      <c r="B10" s="16"/>
      <c r="C10" s="17"/>
      <c r="D10" s="17"/>
      <c r="E10" s="17"/>
      <c r="F10" s="20">
        <v>0</v>
      </c>
      <c r="G10" s="18"/>
      <c r="H10"/>
      <c r="I10"/>
      <c r="J10"/>
      <c r="K10"/>
      <c r="L10"/>
      <c r="M10"/>
    </row>
    <row r="11" spans="1:13" s="58" customFormat="1" x14ac:dyDescent="0.25">
      <c r="A11" s="15" t="s">
        <v>29</v>
      </c>
      <c r="B11" s="16"/>
      <c r="C11" s="17"/>
      <c r="D11" s="17"/>
      <c r="E11" s="17"/>
      <c r="F11" s="61">
        <v>56400</v>
      </c>
      <c r="G11" s="18"/>
      <c r="H11"/>
      <c r="I11"/>
      <c r="J11"/>
      <c r="K11"/>
      <c r="L11"/>
      <c r="M11"/>
    </row>
    <row r="12" spans="1:13" s="58" customFormat="1" x14ac:dyDescent="0.25">
      <c r="A12" s="17"/>
      <c r="B12" s="16"/>
      <c r="C12" s="17"/>
      <c r="D12" s="17" t="s">
        <v>19</v>
      </c>
      <c r="E12" s="17"/>
      <c r="F12" s="23"/>
      <c r="G12" s="21">
        <f>F11</f>
        <v>56400</v>
      </c>
      <c r="H12"/>
      <c r="I12"/>
      <c r="J12"/>
      <c r="K12"/>
      <c r="L12"/>
      <c r="M12"/>
    </row>
    <row r="13" spans="1:13" s="58" customFormat="1" x14ac:dyDescent="0.25">
      <c r="A13" s="22" t="s">
        <v>6</v>
      </c>
      <c r="B13" s="16"/>
      <c r="C13" s="17"/>
      <c r="D13" s="17"/>
      <c r="E13" s="17"/>
      <c r="F13" s="23"/>
      <c r="G13" s="24"/>
      <c r="H13"/>
      <c r="I13"/>
      <c r="J13"/>
      <c r="K13"/>
      <c r="L13"/>
      <c r="M13"/>
    </row>
    <row r="14" spans="1:13" s="58" customFormat="1" x14ac:dyDescent="0.25">
      <c r="A14" s="78" t="s">
        <v>30</v>
      </c>
      <c r="B14" s="78"/>
      <c r="C14" s="78"/>
      <c r="D14" s="79"/>
      <c r="E14" s="79"/>
      <c r="F14" s="80">
        <f>271440+214520</f>
        <v>485960</v>
      </c>
      <c r="G14" s="24"/>
      <c r="H14"/>
      <c r="I14"/>
      <c r="J14"/>
      <c r="K14"/>
      <c r="L14"/>
      <c r="M14"/>
    </row>
    <row r="15" spans="1:13" s="58" customFormat="1" x14ac:dyDescent="0.25">
      <c r="A15" s="78" t="s">
        <v>31</v>
      </c>
      <c r="B15" s="78"/>
      <c r="C15" s="78"/>
      <c r="D15" s="79"/>
      <c r="E15" s="79"/>
      <c r="F15" s="81">
        <f>5425000+66924411.34</f>
        <v>72349411.340000004</v>
      </c>
      <c r="G15" s="24"/>
      <c r="H15"/>
      <c r="I15"/>
      <c r="J15"/>
      <c r="K15"/>
      <c r="L15"/>
      <c r="M15"/>
    </row>
    <row r="16" spans="1:13" s="58" customFormat="1" x14ac:dyDescent="0.25">
      <c r="A16" s="78" t="s">
        <v>32</v>
      </c>
      <c r="B16" s="78"/>
      <c r="C16" s="78"/>
      <c r="D16" s="79"/>
      <c r="E16" s="79"/>
      <c r="F16" s="81">
        <v>33475</v>
      </c>
      <c r="G16" s="24"/>
      <c r="H16"/>
      <c r="I16"/>
      <c r="J16"/>
      <c r="K16"/>
      <c r="L16"/>
      <c r="M16"/>
    </row>
    <row r="17" spans="1:13" s="58" customFormat="1" x14ac:dyDescent="0.25">
      <c r="A17" s="78" t="s">
        <v>24</v>
      </c>
      <c r="B17" s="78"/>
      <c r="C17" s="78"/>
      <c r="D17" s="79"/>
      <c r="E17" s="79"/>
      <c r="F17" s="81">
        <v>15850</v>
      </c>
      <c r="G17" s="24"/>
      <c r="H17"/>
      <c r="I17"/>
      <c r="J17"/>
      <c r="K17"/>
      <c r="L17"/>
      <c r="M17"/>
    </row>
    <row r="18" spans="1:13" s="58" customFormat="1" x14ac:dyDescent="0.25">
      <c r="A18" s="78" t="s">
        <v>33</v>
      </c>
      <c r="B18" s="78"/>
      <c r="C18" s="78"/>
      <c r="D18" s="79"/>
      <c r="E18" s="79"/>
      <c r="F18" s="81">
        <f>97.5+130</f>
        <v>227.5</v>
      </c>
      <c r="G18" s="24"/>
      <c r="H18"/>
      <c r="I18"/>
      <c r="J18"/>
      <c r="K18"/>
      <c r="L18"/>
      <c r="M18"/>
    </row>
    <row r="19" spans="1:13" s="58" customFormat="1" x14ac:dyDescent="0.25">
      <c r="A19" s="78" t="s">
        <v>25</v>
      </c>
      <c r="B19" s="78"/>
      <c r="C19" s="78"/>
      <c r="D19" s="79"/>
      <c r="E19" s="79"/>
      <c r="F19" s="81">
        <v>55475</v>
      </c>
      <c r="G19" s="24"/>
      <c r="H19"/>
      <c r="I19"/>
      <c r="J19"/>
      <c r="K19"/>
      <c r="L19"/>
      <c r="M19"/>
    </row>
    <row r="20" spans="1:13" s="58" customFormat="1" x14ac:dyDescent="0.25">
      <c r="A20" s="26"/>
      <c r="B20" s="16"/>
      <c r="C20" s="19"/>
      <c r="D20" s="17" t="s">
        <v>20</v>
      </c>
      <c r="E20" s="27"/>
      <c r="F20" s="24"/>
      <c r="G20" s="21">
        <f>F14+F15+F16+F17+F18+F19+G12</f>
        <v>72996798.840000004</v>
      </c>
      <c r="H20"/>
      <c r="I20"/>
      <c r="J20"/>
      <c r="K20"/>
      <c r="L20"/>
      <c r="M20"/>
    </row>
    <row r="21" spans="1:13" s="58" customFormat="1" x14ac:dyDescent="0.25">
      <c r="A21" s="22" t="s">
        <v>7</v>
      </c>
      <c r="B21" s="25"/>
      <c r="C21" s="25"/>
      <c r="D21" s="17"/>
      <c r="E21" s="27"/>
      <c r="F21" s="24"/>
      <c r="G21" s="23"/>
      <c r="H21"/>
      <c r="I21"/>
      <c r="J21"/>
      <c r="K21"/>
      <c r="L21"/>
      <c r="M21"/>
    </row>
    <row r="22" spans="1:13" s="58" customFormat="1" x14ac:dyDescent="0.25">
      <c r="A22" s="25" t="s">
        <v>26</v>
      </c>
      <c r="B22" s="25"/>
      <c r="C22" s="25"/>
      <c r="D22" s="17"/>
      <c r="E22" s="27"/>
      <c r="F22" s="21">
        <v>72782278.840000004</v>
      </c>
      <c r="G22" s="23"/>
      <c r="H22"/>
      <c r="I22"/>
      <c r="J22"/>
      <c r="K22"/>
      <c r="L22"/>
      <c r="M22"/>
    </row>
    <row r="23" spans="1:13" s="58" customFormat="1" x14ac:dyDescent="0.25">
      <c r="A23" s="25"/>
      <c r="B23" s="25"/>
      <c r="C23" s="25"/>
      <c r="D23" s="17" t="s">
        <v>19</v>
      </c>
      <c r="E23" s="27"/>
      <c r="F23" s="24"/>
      <c r="G23" s="21">
        <f>F22</f>
        <v>72782278.840000004</v>
      </c>
      <c r="H23"/>
      <c r="I23"/>
      <c r="J23"/>
      <c r="K23"/>
      <c r="L23"/>
      <c r="M23"/>
    </row>
    <row r="24" spans="1:13" s="58" customFormat="1" x14ac:dyDescent="0.25">
      <c r="A24" s="25"/>
      <c r="B24" s="25"/>
      <c r="C24" s="25"/>
      <c r="D24" s="17"/>
      <c r="E24" s="27"/>
      <c r="F24" s="24"/>
      <c r="G24" s="21"/>
      <c r="H24"/>
      <c r="I24"/>
      <c r="J24"/>
      <c r="K24"/>
      <c r="L24"/>
      <c r="M24"/>
    </row>
    <row r="25" spans="1:13" s="58" customFormat="1" x14ac:dyDescent="0.25">
      <c r="A25" s="19"/>
      <c r="B25" s="16"/>
      <c r="C25" s="26"/>
      <c r="D25" s="19" t="s">
        <v>8</v>
      </c>
      <c r="E25" s="27"/>
      <c r="F25" s="24"/>
      <c r="G25" s="28">
        <f>+G20-G23</f>
        <v>214520</v>
      </c>
      <c r="H25"/>
      <c r="I25"/>
      <c r="J25"/>
      <c r="K25"/>
      <c r="L25"/>
      <c r="M25"/>
    </row>
    <row r="26" spans="1:13" s="58" customFormat="1" x14ac:dyDescent="0.25">
      <c r="A26" s="29" t="s">
        <v>9</v>
      </c>
      <c r="B26" s="29"/>
      <c r="C26" s="29"/>
      <c r="D26" s="29"/>
      <c r="E26" s="29"/>
      <c r="F26" s="29"/>
      <c r="G26" s="29"/>
      <c r="H26"/>
      <c r="I26"/>
      <c r="J26"/>
      <c r="K26"/>
      <c r="L26"/>
      <c r="M26"/>
    </row>
    <row r="27" spans="1:13" s="58" customFormat="1" x14ac:dyDescent="0.25">
      <c r="A27" s="22" t="s">
        <v>10</v>
      </c>
      <c r="B27" s="16"/>
      <c r="C27" s="17"/>
      <c r="D27" s="17"/>
      <c r="E27" s="17"/>
      <c r="F27" s="24"/>
      <c r="G27" s="23"/>
      <c r="H27"/>
      <c r="I27"/>
      <c r="J27"/>
      <c r="K27"/>
      <c r="L27"/>
      <c r="M27"/>
    </row>
    <row r="28" spans="1:13" s="58" customFormat="1" x14ac:dyDescent="0.25">
      <c r="A28" s="25" t="s">
        <v>21</v>
      </c>
      <c r="B28" s="16"/>
      <c r="C28" s="17"/>
      <c r="D28" s="17"/>
      <c r="E28" s="17"/>
      <c r="F28" s="20"/>
      <c r="G28" s="24"/>
      <c r="H28"/>
      <c r="I28"/>
      <c r="J28"/>
      <c r="K28"/>
      <c r="L28"/>
      <c r="M28"/>
    </row>
    <row r="29" spans="1:13" s="58" customFormat="1" x14ac:dyDescent="0.25">
      <c r="A29" s="25"/>
      <c r="B29" s="16"/>
      <c r="C29" s="17"/>
      <c r="D29" s="17"/>
      <c r="E29" s="17"/>
      <c r="F29" s="23"/>
      <c r="G29" s="31"/>
      <c r="H29"/>
      <c r="I29"/>
      <c r="J29"/>
      <c r="K29"/>
      <c r="L29"/>
      <c r="M29"/>
    </row>
    <row r="30" spans="1:13" s="58" customFormat="1" x14ac:dyDescent="0.25">
      <c r="A30" s="17"/>
      <c r="B30" s="16"/>
      <c r="C30" s="17"/>
      <c r="D30" s="17"/>
      <c r="E30" s="17"/>
      <c r="F30" s="24"/>
      <c r="G30" s="84">
        <f>G25+F28</f>
        <v>214520</v>
      </c>
      <c r="H30"/>
      <c r="I30"/>
      <c r="J30"/>
      <c r="K30"/>
      <c r="L30"/>
      <c r="M30"/>
    </row>
    <row r="31" spans="1:13" s="58" customFormat="1" x14ac:dyDescent="0.25">
      <c r="A31" s="19" t="s">
        <v>7</v>
      </c>
      <c r="B31" s="16"/>
      <c r="C31" s="17"/>
      <c r="D31" s="17"/>
      <c r="E31" s="17"/>
      <c r="F31" s="24"/>
      <c r="G31" s="23"/>
      <c r="H31"/>
      <c r="I31"/>
      <c r="J31"/>
      <c r="K31"/>
      <c r="L31"/>
      <c r="M31"/>
    </row>
    <row r="32" spans="1:13" s="58" customFormat="1" x14ac:dyDescent="0.25">
      <c r="A32" s="25" t="s">
        <v>34</v>
      </c>
      <c r="B32" s="16"/>
      <c r="C32" s="17"/>
      <c r="D32" s="17"/>
      <c r="E32" s="17"/>
      <c r="F32" s="21">
        <v>214520</v>
      </c>
      <c r="G32" s="23"/>
      <c r="H32"/>
      <c r="I32"/>
      <c r="J32"/>
      <c r="K32"/>
      <c r="L32"/>
      <c r="M32"/>
    </row>
    <row r="33" spans="1:13" s="58" customFormat="1" ht="15.75" thickBot="1" x14ac:dyDescent="0.3">
      <c r="A33" s="19" t="s">
        <v>11</v>
      </c>
      <c r="B33" s="16"/>
      <c r="C33" s="17"/>
      <c r="D33" s="17"/>
      <c r="E33" s="17"/>
      <c r="F33" s="31"/>
      <c r="G33" s="60">
        <f>G30-F32</f>
        <v>0</v>
      </c>
      <c r="H33"/>
      <c r="I33"/>
      <c r="J33"/>
      <c r="K33"/>
      <c r="L33"/>
      <c r="M33"/>
    </row>
    <row r="34" spans="1:13" s="58" customFormat="1" ht="16.5" thickTop="1" thickBot="1" x14ac:dyDescent="0.3">
      <c r="A34" s="32"/>
      <c r="B34" s="33"/>
      <c r="C34" s="34"/>
      <c r="D34" s="34"/>
      <c r="E34" s="34"/>
      <c r="F34" s="35"/>
      <c r="G34" s="36"/>
      <c r="H34"/>
      <c r="I34"/>
      <c r="J34"/>
      <c r="K34"/>
      <c r="L34"/>
      <c r="M34"/>
    </row>
    <row r="35" spans="1:13" s="58" customFormat="1" ht="16.5" thickTop="1" thickBot="1" x14ac:dyDescent="0.3">
      <c r="A35" s="37" t="s">
        <v>12</v>
      </c>
      <c r="B35" s="37"/>
      <c r="C35" s="37"/>
      <c r="D35" s="37"/>
      <c r="E35" s="38"/>
      <c r="F35" s="38"/>
      <c r="G35" s="39"/>
      <c r="H35"/>
      <c r="I35"/>
      <c r="J35"/>
      <c r="K35"/>
      <c r="L35"/>
      <c r="M35"/>
    </row>
    <row r="36" spans="1:13" s="58" customFormat="1" ht="15.75" thickTop="1" x14ac:dyDescent="0.25">
      <c r="A36" s="15" t="s">
        <v>35</v>
      </c>
      <c r="B36" s="25"/>
      <c r="C36" s="25"/>
      <c r="D36" s="25"/>
      <c r="E36" s="40"/>
      <c r="F36" s="40">
        <v>0</v>
      </c>
      <c r="G36" s="41"/>
      <c r="H36"/>
      <c r="I36"/>
      <c r="J36"/>
      <c r="K36"/>
      <c r="L36"/>
      <c r="M36"/>
    </row>
    <row r="37" spans="1:13" s="58" customFormat="1" x14ac:dyDescent="0.25">
      <c r="A37" s="15" t="s">
        <v>36</v>
      </c>
      <c r="B37" s="25"/>
      <c r="C37" s="25"/>
      <c r="D37" s="25"/>
      <c r="E37" s="82"/>
      <c r="F37" s="82"/>
      <c r="G37" s="25"/>
      <c r="H37"/>
      <c r="I37"/>
      <c r="J37"/>
      <c r="K37"/>
      <c r="L37"/>
      <c r="M37"/>
    </row>
    <row r="38" spans="1:13" s="58" customFormat="1" ht="15.75" thickBot="1" x14ac:dyDescent="0.3">
      <c r="A38" s="25"/>
      <c r="B38" s="25"/>
      <c r="C38" s="25" t="s">
        <v>13</v>
      </c>
      <c r="D38" s="25"/>
      <c r="E38" s="25"/>
      <c r="F38" s="25"/>
      <c r="G38" s="42">
        <f>F36+E37</f>
        <v>0</v>
      </c>
      <c r="H38"/>
      <c r="I38"/>
      <c r="J38"/>
      <c r="K38"/>
      <c r="L38"/>
      <c r="M38"/>
    </row>
    <row r="39" spans="1:13" s="58" customFormat="1" ht="15.75" thickTop="1" x14ac:dyDescent="0.25">
      <c r="A39" s="22" t="s">
        <v>10</v>
      </c>
      <c r="B39" s="25"/>
      <c r="C39" s="25"/>
      <c r="D39" s="25"/>
      <c r="E39" s="43"/>
      <c r="F39" s="44"/>
      <c r="G39" s="25"/>
      <c r="H39"/>
      <c r="I39"/>
      <c r="J39"/>
      <c r="K39"/>
      <c r="L39"/>
      <c r="M39"/>
    </row>
    <row r="40" spans="1:13" s="58" customFormat="1" x14ac:dyDescent="0.25">
      <c r="A40" s="25" t="s">
        <v>18</v>
      </c>
      <c r="B40" s="25"/>
      <c r="C40" s="25"/>
      <c r="D40" s="17"/>
      <c r="E40" s="17"/>
      <c r="F40" s="20">
        <v>72782278.840000004</v>
      </c>
      <c r="G40" s="46"/>
      <c r="H40"/>
      <c r="I40"/>
      <c r="J40"/>
      <c r="K40"/>
      <c r="L40"/>
      <c r="M40"/>
    </row>
    <row r="41" spans="1:13" s="58" customFormat="1" x14ac:dyDescent="0.25">
      <c r="A41" s="25" t="s">
        <v>37</v>
      </c>
      <c r="B41" s="25"/>
      <c r="C41" s="25"/>
      <c r="D41" s="17"/>
      <c r="E41" s="17"/>
      <c r="F41" s="20">
        <v>214520</v>
      </c>
      <c r="G41" s="46"/>
      <c r="H41"/>
      <c r="I41"/>
      <c r="J41"/>
      <c r="K41"/>
      <c r="L41"/>
      <c r="M41"/>
    </row>
    <row r="42" spans="1:13" s="58" customFormat="1" ht="15.75" thickBot="1" x14ac:dyDescent="0.3">
      <c r="A42" s="25"/>
      <c r="B42" s="25"/>
      <c r="C42" s="25" t="s">
        <v>13</v>
      </c>
      <c r="D42" s="25"/>
      <c r="E42" s="47"/>
      <c r="F42" s="45"/>
      <c r="G42" s="42">
        <f>F40+F41</f>
        <v>72996798.840000004</v>
      </c>
      <c r="H42"/>
      <c r="I42"/>
      <c r="J42"/>
      <c r="K42"/>
      <c r="L42"/>
      <c r="M42"/>
    </row>
    <row r="43" spans="1:13" ht="15.75" thickTop="1" x14ac:dyDescent="0.25">
      <c r="A43" s="22" t="s">
        <v>7</v>
      </c>
      <c r="B43" s="25"/>
      <c r="C43" s="25"/>
      <c r="D43" s="25"/>
      <c r="E43" s="48"/>
      <c r="F43" s="48"/>
      <c r="G43" s="47"/>
    </row>
    <row r="44" spans="1:13" x14ac:dyDescent="0.25">
      <c r="A44" s="25" t="s">
        <v>22</v>
      </c>
      <c r="B44" s="25"/>
      <c r="C44" s="25"/>
      <c r="D44" s="17"/>
      <c r="E44" s="27"/>
      <c r="F44" s="62">
        <v>72782278.840000004</v>
      </c>
      <c r="G44" s="41"/>
    </row>
    <row r="45" spans="1:13" x14ac:dyDescent="0.25">
      <c r="A45" s="25"/>
      <c r="B45" s="25"/>
      <c r="C45" s="25" t="s">
        <v>13</v>
      </c>
      <c r="D45" s="25"/>
      <c r="E45" s="47"/>
      <c r="F45" s="45"/>
      <c r="G45" s="74">
        <f>F44</f>
        <v>72782278.840000004</v>
      </c>
    </row>
    <row r="46" spans="1:13" x14ac:dyDescent="0.25">
      <c r="A46" s="25"/>
      <c r="B46" s="25"/>
      <c r="C46" s="25"/>
      <c r="D46" s="25"/>
      <c r="E46" s="50"/>
      <c r="F46" s="49"/>
      <c r="G46" s="25"/>
    </row>
    <row r="47" spans="1:13" x14ac:dyDescent="0.25">
      <c r="A47" s="25"/>
      <c r="B47" s="25"/>
      <c r="C47" s="26"/>
      <c r="D47" s="19" t="s">
        <v>14</v>
      </c>
      <c r="E47" s="51"/>
      <c r="F47" s="25"/>
      <c r="G47" s="85">
        <f>G38+G42-G45</f>
        <v>214520</v>
      </c>
    </row>
    <row r="48" spans="1:13" x14ac:dyDescent="0.25">
      <c r="A48" s="25"/>
      <c r="B48" s="25"/>
      <c r="C48" s="26"/>
      <c r="D48" s="19"/>
      <c r="E48" s="51"/>
      <c r="F48" s="25"/>
      <c r="G48" s="63"/>
    </row>
    <row r="49" spans="1:7" x14ac:dyDescent="0.25">
      <c r="A49" s="25"/>
      <c r="B49" s="25"/>
      <c r="C49" s="26"/>
      <c r="D49" s="19"/>
      <c r="E49" s="51"/>
      <c r="F49" s="25"/>
      <c r="G49" s="63"/>
    </row>
    <row r="50" spans="1:7" x14ac:dyDescent="0.25">
      <c r="A50" s="25"/>
      <c r="B50" s="25"/>
      <c r="C50" s="26"/>
      <c r="D50" s="19"/>
      <c r="E50" s="51"/>
      <c r="F50" s="25"/>
      <c r="G50" s="63"/>
    </row>
    <row r="51" spans="1:7" x14ac:dyDescent="0.25">
      <c r="A51" s="25"/>
      <c r="B51" s="25"/>
      <c r="C51" s="26"/>
      <c r="D51" s="19"/>
      <c r="E51" s="51"/>
      <c r="F51" s="25"/>
      <c r="G51" s="63"/>
    </row>
    <row r="52" spans="1:7" x14ac:dyDescent="0.25">
      <c r="A52" s="83"/>
      <c r="B52" s="83"/>
      <c r="C52" s="83"/>
      <c r="D52" s="19"/>
      <c r="E52" s="25"/>
      <c r="F52" s="59"/>
      <c r="G52" s="52"/>
    </row>
    <row r="53" spans="1:7" x14ac:dyDescent="0.25">
      <c r="A53" s="64" t="s">
        <v>15</v>
      </c>
      <c r="B53" s="65"/>
      <c r="C53" s="66"/>
      <c r="D53" s="66"/>
      <c r="E53" s="66"/>
      <c r="F53" s="67" t="s">
        <v>16</v>
      </c>
      <c r="G53" s="67"/>
    </row>
    <row r="54" spans="1:7" x14ac:dyDescent="0.25">
      <c r="A54" s="64"/>
      <c r="B54" s="65"/>
      <c r="C54" s="66"/>
      <c r="D54" s="66"/>
      <c r="E54" s="66"/>
      <c r="F54" s="72"/>
      <c r="G54" s="72"/>
    </row>
    <row r="55" spans="1:7" x14ac:dyDescent="0.25">
      <c r="A55" s="64"/>
      <c r="B55" s="65"/>
      <c r="C55" s="66"/>
      <c r="D55" s="66"/>
      <c r="E55" s="66"/>
      <c r="F55" s="72"/>
      <c r="G55" s="72"/>
    </row>
    <row r="56" spans="1:7" x14ac:dyDescent="0.25">
      <c r="A56" s="68"/>
      <c r="B56" s="68"/>
      <c r="C56" s="68"/>
      <c r="D56" s="68"/>
      <c r="E56" s="68"/>
      <c r="F56" s="68"/>
      <c r="G56" s="68"/>
    </row>
    <row r="57" spans="1:7" x14ac:dyDescent="0.25">
      <c r="A57" s="68"/>
      <c r="B57" s="68"/>
      <c r="C57" s="69"/>
      <c r="D57" s="70"/>
      <c r="E57" s="70"/>
      <c r="F57" s="70"/>
      <c r="G57" s="68"/>
    </row>
    <row r="58" spans="1:7" x14ac:dyDescent="0.25">
      <c r="A58" s="71" t="s">
        <v>17</v>
      </c>
      <c r="B58" s="71"/>
      <c r="C58" s="71"/>
      <c r="D58" s="71"/>
      <c r="E58" s="71"/>
      <c r="F58" s="71"/>
      <c r="G58" s="71"/>
    </row>
    <row r="59" spans="1:7" x14ac:dyDescent="0.25">
      <c r="A59" s="72"/>
      <c r="B59" s="72"/>
      <c r="C59" s="72"/>
      <c r="D59" s="72"/>
      <c r="E59" s="72"/>
      <c r="F59" s="72"/>
      <c r="G59" s="72"/>
    </row>
    <row r="60" spans="1:7" x14ac:dyDescent="0.25">
      <c r="A60" s="64"/>
      <c r="B60" s="65"/>
      <c r="C60" s="73"/>
      <c r="D60" s="73"/>
      <c r="E60" s="73"/>
      <c r="F60" s="72"/>
      <c r="G60" s="72"/>
    </row>
    <row r="61" spans="1:7" x14ac:dyDescent="0.25">
      <c r="A61" s="55"/>
      <c r="B61" s="56"/>
      <c r="C61" s="53"/>
      <c r="D61" s="53"/>
      <c r="E61" s="53"/>
      <c r="F61" s="57"/>
      <c r="G61" s="57"/>
    </row>
    <row r="62" spans="1:7" x14ac:dyDescent="0.25">
      <c r="A62" s="55"/>
      <c r="B62" s="56"/>
      <c r="C62" s="54"/>
      <c r="D62" s="54"/>
      <c r="E62" s="54"/>
      <c r="F62" s="57"/>
      <c r="G62" s="57"/>
    </row>
    <row r="64" spans="1:7" ht="15.75" x14ac:dyDescent="0.25">
      <c r="A64" s="75"/>
      <c r="B64" s="76"/>
      <c r="D64" s="1"/>
      <c r="E64" s="2"/>
      <c r="F64" s="76"/>
      <c r="G64" s="77"/>
    </row>
    <row r="65" spans="1:7" ht="15.75" x14ac:dyDescent="0.25">
      <c r="A65" s="75"/>
      <c r="B65" s="76"/>
      <c r="D65" s="1"/>
      <c r="E65" s="2"/>
      <c r="F65" s="76"/>
      <c r="G65" s="77"/>
    </row>
    <row r="66" spans="1:7" ht="18" x14ac:dyDescent="0.25">
      <c r="A66" s="3" t="s">
        <v>0</v>
      </c>
      <c r="B66" s="3"/>
      <c r="C66" s="3"/>
      <c r="D66" s="3"/>
      <c r="E66" s="3"/>
      <c r="F66" s="3"/>
      <c r="G66" s="3"/>
    </row>
    <row r="67" spans="1:7" x14ac:dyDescent="0.25">
      <c r="A67" s="4" t="s">
        <v>1</v>
      </c>
      <c r="B67" s="4"/>
      <c r="C67" s="4"/>
      <c r="D67" s="4"/>
      <c r="E67" s="4"/>
      <c r="F67" s="4"/>
      <c r="G67" s="4"/>
    </row>
    <row r="68" spans="1:7" x14ac:dyDescent="0.25">
      <c r="A68" s="5" t="s">
        <v>2</v>
      </c>
      <c r="B68" s="5"/>
      <c r="C68" s="5"/>
      <c r="D68" s="5"/>
      <c r="E68" s="5"/>
      <c r="F68" s="5"/>
      <c r="G68" s="5"/>
    </row>
    <row r="69" spans="1:7" x14ac:dyDescent="0.25">
      <c r="A69" s="5" t="s">
        <v>3</v>
      </c>
      <c r="B69" s="5"/>
      <c r="C69" s="5"/>
      <c r="D69" s="5"/>
      <c r="E69" s="5"/>
      <c r="F69" s="5"/>
      <c r="G69" s="5"/>
    </row>
    <row r="70" spans="1:7" ht="15.75" x14ac:dyDescent="0.25">
      <c r="A70" s="6" t="s">
        <v>4</v>
      </c>
      <c r="B70" s="6"/>
      <c r="C70" s="7"/>
      <c r="D70" s="6"/>
      <c r="E70" s="8"/>
      <c r="F70" s="9"/>
      <c r="G70" s="10" t="s">
        <v>5</v>
      </c>
    </row>
    <row r="71" spans="1:7" x14ac:dyDescent="0.25">
      <c r="A71" s="11"/>
      <c r="B71" s="11"/>
      <c r="D71" s="12"/>
      <c r="E71" s="2"/>
      <c r="F71" s="13"/>
      <c r="G71" s="14"/>
    </row>
    <row r="72" spans="1:7" x14ac:dyDescent="0.25">
      <c r="A72" s="15" t="s">
        <v>28</v>
      </c>
      <c r="B72" s="16"/>
      <c r="C72" s="17"/>
      <c r="D72" s="17"/>
      <c r="E72" s="17"/>
      <c r="F72" s="20">
        <v>214520</v>
      </c>
      <c r="G72" s="18"/>
    </row>
    <row r="73" spans="1:7" x14ac:dyDescent="0.25">
      <c r="A73" s="15" t="s">
        <v>29</v>
      </c>
      <c r="B73" s="16"/>
      <c r="C73" s="17"/>
      <c r="D73" s="17"/>
      <c r="E73" s="17"/>
      <c r="F73" s="61"/>
      <c r="G73" s="18"/>
    </row>
    <row r="74" spans="1:7" x14ac:dyDescent="0.25">
      <c r="A74" s="17"/>
      <c r="B74" s="16"/>
      <c r="C74" s="17"/>
      <c r="D74" s="17" t="s">
        <v>19</v>
      </c>
      <c r="E74" s="17"/>
      <c r="F74" s="23"/>
      <c r="G74" s="21">
        <f>F72</f>
        <v>214520</v>
      </c>
    </row>
    <row r="75" spans="1:7" x14ac:dyDescent="0.25">
      <c r="A75" s="22" t="s">
        <v>6</v>
      </c>
      <c r="B75" s="16"/>
      <c r="C75" s="17"/>
      <c r="D75" s="17"/>
      <c r="E75" s="17"/>
      <c r="F75" s="23"/>
      <c r="G75" s="24"/>
    </row>
    <row r="76" spans="1:7" x14ac:dyDescent="0.25">
      <c r="A76" s="78" t="s">
        <v>30</v>
      </c>
      <c r="B76" s="78"/>
      <c r="C76" s="78"/>
      <c r="D76" s="79"/>
      <c r="E76" s="79"/>
      <c r="F76" s="80"/>
      <c r="G76" s="24"/>
    </row>
    <row r="77" spans="1:7" x14ac:dyDescent="0.25">
      <c r="A77" s="78" t="s">
        <v>31</v>
      </c>
      <c r="B77" s="78"/>
      <c r="C77" s="78"/>
      <c r="D77" s="79"/>
      <c r="E77" s="79"/>
      <c r="F77" s="81"/>
      <c r="G77" s="24"/>
    </row>
    <row r="78" spans="1:7" x14ac:dyDescent="0.25">
      <c r="A78" s="78" t="s">
        <v>23</v>
      </c>
      <c r="B78" s="78"/>
      <c r="C78" s="78"/>
      <c r="D78" s="79"/>
      <c r="E78" s="79"/>
      <c r="F78" s="81">
        <v>1000000</v>
      </c>
      <c r="G78" s="24"/>
    </row>
    <row r="79" spans="1:7" x14ac:dyDescent="0.25">
      <c r="A79" s="78" t="s">
        <v>24</v>
      </c>
      <c r="B79" s="78"/>
      <c r="C79" s="78"/>
      <c r="D79" s="79"/>
      <c r="E79" s="79"/>
      <c r="F79" s="81"/>
      <c r="G79" s="24"/>
    </row>
    <row r="80" spans="1:7" x14ac:dyDescent="0.25">
      <c r="A80" s="78" t="s">
        <v>33</v>
      </c>
      <c r="B80" s="78"/>
      <c r="C80" s="78"/>
      <c r="D80" s="79"/>
      <c r="E80" s="79"/>
      <c r="F80" s="81"/>
      <c r="G80" s="24"/>
    </row>
    <row r="81" spans="1:7" x14ac:dyDescent="0.25">
      <c r="A81" s="78" t="s">
        <v>25</v>
      </c>
      <c r="B81" s="78"/>
      <c r="C81" s="78"/>
      <c r="D81" s="79"/>
      <c r="E81" s="79"/>
      <c r="F81" s="81"/>
      <c r="G81" s="24"/>
    </row>
    <row r="82" spans="1:7" x14ac:dyDescent="0.25">
      <c r="A82" s="26"/>
      <c r="B82" s="16"/>
      <c r="C82" s="19"/>
      <c r="D82" s="17" t="s">
        <v>20</v>
      </c>
      <c r="E82" s="27"/>
      <c r="F82" s="24"/>
      <c r="G82" s="21">
        <f>F76+F77+F78+F79+F80+F81</f>
        <v>1000000</v>
      </c>
    </row>
    <row r="83" spans="1:7" x14ac:dyDescent="0.25">
      <c r="A83" s="22" t="s">
        <v>7</v>
      </c>
      <c r="B83" s="25"/>
      <c r="C83" s="25"/>
      <c r="D83" s="17"/>
      <c r="E83" s="27"/>
      <c r="F83" s="24"/>
      <c r="G83" s="23"/>
    </row>
    <row r="84" spans="1:7" x14ac:dyDescent="0.25">
      <c r="A84" s="25" t="s">
        <v>26</v>
      </c>
      <c r="B84" s="25"/>
      <c r="C84" s="25"/>
      <c r="D84" s="17"/>
      <c r="E84" s="27"/>
      <c r="F84" s="21">
        <v>1214520</v>
      </c>
      <c r="G84" s="23"/>
    </row>
    <row r="85" spans="1:7" x14ac:dyDescent="0.25">
      <c r="A85" s="25"/>
      <c r="B85" s="25"/>
      <c r="C85" s="25"/>
      <c r="D85" s="17" t="s">
        <v>19</v>
      </c>
      <c r="E85" s="27"/>
      <c r="F85" s="24"/>
      <c r="G85" s="21">
        <f>F84</f>
        <v>1214520</v>
      </c>
    </row>
    <row r="86" spans="1:7" x14ac:dyDescent="0.25">
      <c r="A86" s="25"/>
      <c r="B86" s="25"/>
      <c r="C86" s="25"/>
      <c r="D86" s="17"/>
      <c r="E86" s="27"/>
      <c r="F86" s="24"/>
      <c r="G86" s="21"/>
    </row>
    <row r="87" spans="1:7" x14ac:dyDescent="0.25">
      <c r="A87" s="19"/>
      <c r="B87" s="16"/>
      <c r="C87" s="26"/>
      <c r="D87" s="19" t="s">
        <v>8</v>
      </c>
      <c r="E87" s="27"/>
      <c r="F87" s="24"/>
      <c r="G87" s="28">
        <f>G74+G82-G85</f>
        <v>0</v>
      </c>
    </row>
    <row r="88" spans="1:7" x14ac:dyDescent="0.25">
      <c r="A88" s="29" t="s">
        <v>9</v>
      </c>
      <c r="B88" s="29"/>
      <c r="C88" s="29"/>
      <c r="D88" s="29"/>
      <c r="E88" s="29"/>
      <c r="F88" s="29"/>
      <c r="G88" s="29"/>
    </row>
    <row r="89" spans="1:7" x14ac:dyDescent="0.25">
      <c r="A89" s="22" t="s">
        <v>10</v>
      </c>
      <c r="B89" s="16"/>
      <c r="C89" s="17"/>
      <c r="D89" s="17"/>
      <c r="E89" s="17"/>
      <c r="F89" s="24"/>
      <c r="G89" s="23"/>
    </row>
    <row r="90" spans="1:7" x14ac:dyDescent="0.25">
      <c r="A90" s="25" t="s">
        <v>21</v>
      </c>
      <c r="B90" s="16"/>
      <c r="C90" s="17"/>
      <c r="D90" s="17"/>
      <c r="E90" s="17"/>
      <c r="F90" s="20"/>
      <c r="G90" s="24"/>
    </row>
    <row r="91" spans="1:7" x14ac:dyDescent="0.25">
      <c r="A91" s="17"/>
      <c r="B91" s="16"/>
      <c r="C91" s="17"/>
      <c r="D91" s="17"/>
      <c r="E91" s="17"/>
      <c r="F91" s="24"/>
      <c r="G91" s="30">
        <f>G87+F90</f>
        <v>0</v>
      </c>
    </row>
    <row r="92" spans="1:7" x14ac:dyDescent="0.25">
      <c r="A92" s="19" t="s">
        <v>7</v>
      </c>
      <c r="B92" s="16"/>
      <c r="C92" s="17"/>
      <c r="D92" s="17"/>
      <c r="E92" s="17"/>
      <c r="F92" s="24"/>
      <c r="G92" s="23"/>
    </row>
    <row r="93" spans="1:7" x14ac:dyDescent="0.25">
      <c r="A93" s="25" t="s">
        <v>34</v>
      </c>
      <c r="B93" s="16"/>
      <c r="C93" s="17"/>
      <c r="D93" s="17"/>
      <c r="E93" s="17"/>
      <c r="F93" s="21">
        <v>214520</v>
      </c>
      <c r="G93" s="23"/>
    </row>
    <row r="94" spans="1:7" ht="15.75" thickBot="1" x14ac:dyDescent="0.3">
      <c r="A94" s="19" t="s">
        <v>11</v>
      </c>
      <c r="B94" s="16"/>
      <c r="C94" s="17"/>
      <c r="D94" s="17"/>
      <c r="E94" s="17"/>
      <c r="F94" s="31"/>
      <c r="G94" s="60">
        <f>G91-F93</f>
        <v>-214520</v>
      </c>
    </row>
    <row r="95" spans="1:7" ht="16.5" thickTop="1" thickBot="1" x14ac:dyDescent="0.3">
      <c r="A95" s="32"/>
      <c r="B95" s="33"/>
      <c r="C95" s="34"/>
      <c r="D95" s="34"/>
      <c r="E95" s="34"/>
      <c r="F95" s="35"/>
      <c r="G95" s="36"/>
    </row>
    <row r="96" spans="1:7" ht="16.5" thickTop="1" thickBot="1" x14ac:dyDescent="0.3">
      <c r="A96" s="37" t="s">
        <v>12</v>
      </c>
      <c r="B96" s="37"/>
      <c r="C96" s="37"/>
      <c r="D96" s="37"/>
      <c r="E96" s="38"/>
      <c r="F96" s="38"/>
      <c r="G96" s="39"/>
    </row>
    <row r="97" spans="1:7" ht="15.75" thickTop="1" x14ac:dyDescent="0.25">
      <c r="A97" s="15" t="s">
        <v>35</v>
      </c>
      <c r="B97" s="25"/>
      <c r="C97" s="25"/>
      <c r="D97" s="25"/>
      <c r="E97" s="40"/>
      <c r="F97" s="40">
        <v>214520</v>
      </c>
      <c r="G97" s="41"/>
    </row>
    <row r="98" spans="1:7" x14ac:dyDescent="0.25">
      <c r="A98" s="15" t="s">
        <v>36</v>
      </c>
      <c r="B98" s="25"/>
      <c r="C98" s="25"/>
      <c r="D98" s="25"/>
      <c r="E98" s="82"/>
      <c r="F98" s="82"/>
      <c r="G98" s="25"/>
    </row>
    <row r="99" spans="1:7" ht="15.75" thickBot="1" x14ac:dyDescent="0.3">
      <c r="A99" s="25"/>
      <c r="B99" s="25"/>
      <c r="C99" s="25" t="s">
        <v>13</v>
      </c>
      <c r="D99" s="25"/>
      <c r="E99" s="25"/>
      <c r="F99" s="25"/>
      <c r="G99" s="42">
        <f>F97+E98</f>
        <v>214520</v>
      </c>
    </row>
    <row r="100" spans="1:7" ht="15.75" thickTop="1" x14ac:dyDescent="0.25">
      <c r="A100" s="22" t="s">
        <v>10</v>
      </c>
      <c r="B100" s="25"/>
      <c r="C100" s="25"/>
      <c r="D100" s="25"/>
      <c r="E100" s="43"/>
      <c r="F100" s="44"/>
      <c r="G100" s="25"/>
    </row>
    <row r="101" spans="1:7" x14ac:dyDescent="0.25">
      <c r="A101" s="25" t="s">
        <v>18</v>
      </c>
      <c r="B101" s="25"/>
      <c r="C101" s="25"/>
      <c r="D101" s="17"/>
      <c r="E101" s="17"/>
      <c r="F101" s="20">
        <v>214520</v>
      </c>
      <c r="G101" s="46"/>
    </row>
    <row r="102" spans="1:7" x14ac:dyDescent="0.25">
      <c r="A102" s="25" t="s">
        <v>37</v>
      </c>
      <c r="B102" s="25"/>
      <c r="C102" s="25"/>
      <c r="D102" s="17"/>
      <c r="E102" s="17"/>
      <c r="F102" s="20"/>
      <c r="G102" s="46"/>
    </row>
    <row r="103" spans="1:7" ht="15.75" thickBot="1" x14ac:dyDescent="0.3">
      <c r="A103" s="25"/>
      <c r="B103" s="25"/>
      <c r="C103" s="25" t="s">
        <v>13</v>
      </c>
      <c r="D103" s="25"/>
      <c r="E103" s="47"/>
      <c r="F103" s="45"/>
      <c r="G103" s="42">
        <f>F101+F102</f>
        <v>214520</v>
      </c>
    </row>
    <row r="104" spans="1:7" ht="15.75" thickTop="1" x14ac:dyDescent="0.25">
      <c r="A104" s="22" t="s">
        <v>7</v>
      </c>
      <c r="B104" s="25"/>
      <c r="C104" s="25"/>
      <c r="D104" s="25"/>
      <c r="E104" s="48"/>
      <c r="F104" s="48"/>
      <c r="G104" s="47"/>
    </row>
    <row r="105" spans="1:7" x14ac:dyDescent="0.25">
      <c r="A105" s="25" t="s">
        <v>22</v>
      </c>
      <c r="B105" s="25"/>
      <c r="C105" s="25"/>
      <c r="D105" s="17"/>
      <c r="E105" s="27"/>
      <c r="F105" s="62">
        <v>214520</v>
      </c>
      <c r="G105" s="41"/>
    </row>
    <row r="106" spans="1:7" x14ac:dyDescent="0.25">
      <c r="A106" s="25"/>
      <c r="B106" s="25"/>
      <c r="C106" s="25" t="s">
        <v>13</v>
      </c>
      <c r="D106" s="25"/>
      <c r="E106" s="47"/>
      <c r="F106" s="45"/>
      <c r="G106" s="74">
        <f>F105</f>
        <v>214520</v>
      </c>
    </row>
    <row r="107" spans="1:7" x14ac:dyDescent="0.25">
      <c r="A107" s="25"/>
      <c r="B107" s="25"/>
      <c r="C107" s="25"/>
      <c r="D107" s="25"/>
      <c r="E107" s="50"/>
      <c r="F107" s="49"/>
      <c r="G107" s="25"/>
    </row>
    <row r="108" spans="1:7" x14ac:dyDescent="0.25">
      <c r="A108" s="25"/>
      <c r="B108" s="25"/>
      <c r="C108" s="26"/>
      <c r="D108" s="19" t="s">
        <v>14</v>
      </c>
      <c r="E108" s="51"/>
      <c r="F108" s="25"/>
      <c r="G108" s="85">
        <f>G99+G103-G106</f>
        <v>214520</v>
      </c>
    </row>
    <row r="109" spans="1:7" x14ac:dyDescent="0.25">
      <c r="A109" s="25"/>
      <c r="B109" s="25"/>
      <c r="C109" s="26"/>
      <c r="D109" s="19"/>
      <c r="E109" s="51"/>
      <c r="F109" s="25"/>
      <c r="G109" s="63"/>
    </row>
    <row r="110" spans="1:7" x14ac:dyDescent="0.25">
      <c r="A110" s="25"/>
      <c r="B110" s="25"/>
      <c r="C110" s="26"/>
      <c r="D110" s="19"/>
      <c r="E110" s="51"/>
      <c r="F110" s="25"/>
      <c r="G110" s="63"/>
    </row>
    <row r="111" spans="1:7" x14ac:dyDescent="0.25">
      <c r="A111" s="25"/>
      <c r="B111" s="25"/>
      <c r="C111" s="26"/>
      <c r="D111" s="19"/>
      <c r="E111" s="51"/>
      <c r="F111" s="25"/>
      <c r="G111" s="63"/>
    </row>
    <row r="112" spans="1:7" x14ac:dyDescent="0.25">
      <c r="A112" s="25"/>
      <c r="B112" s="25"/>
      <c r="C112" s="26"/>
      <c r="D112" s="19"/>
      <c r="E112" s="51"/>
      <c r="F112" s="25"/>
      <c r="G112" s="63"/>
    </row>
    <row r="113" spans="1:7" x14ac:dyDescent="0.25">
      <c r="A113" s="83"/>
      <c r="B113" s="83"/>
      <c r="C113" s="83"/>
      <c r="D113" s="19"/>
      <c r="E113" s="25"/>
      <c r="F113" s="59"/>
      <c r="G113" s="52"/>
    </row>
    <row r="114" spans="1:7" x14ac:dyDescent="0.25">
      <c r="A114" s="64" t="s">
        <v>15</v>
      </c>
      <c r="B114" s="65"/>
      <c r="C114" s="66"/>
      <c r="D114" s="66"/>
      <c r="E114" s="66"/>
      <c r="F114" s="67" t="s">
        <v>16</v>
      </c>
      <c r="G114" s="67"/>
    </row>
    <row r="115" spans="1:7" x14ac:dyDescent="0.25">
      <c r="A115" s="68"/>
      <c r="B115" s="68"/>
      <c r="C115" s="68"/>
      <c r="D115" s="68"/>
      <c r="E115" s="68"/>
      <c r="F115" s="68"/>
      <c r="G115" s="68"/>
    </row>
    <row r="116" spans="1:7" x14ac:dyDescent="0.25">
      <c r="A116" s="68"/>
      <c r="B116" s="68"/>
      <c r="C116" s="69"/>
      <c r="D116" s="70"/>
      <c r="E116" s="70"/>
      <c r="F116" s="70"/>
      <c r="G116" s="68"/>
    </row>
    <row r="117" spans="1:7" x14ac:dyDescent="0.25">
      <c r="A117" s="71" t="s">
        <v>17</v>
      </c>
      <c r="B117" s="71"/>
      <c r="C117" s="71"/>
      <c r="D117" s="71"/>
      <c r="E117" s="71"/>
      <c r="F117" s="71"/>
      <c r="G117" s="71"/>
    </row>
    <row r="118" spans="1:7" x14ac:dyDescent="0.25">
      <c r="A118" s="72"/>
      <c r="B118" s="72"/>
      <c r="C118" s="72"/>
      <c r="D118" s="72"/>
      <c r="E118" s="72"/>
      <c r="F118" s="72"/>
      <c r="G118" s="72"/>
    </row>
    <row r="119" spans="1:7" x14ac:dyDescent="0.25">
      <c r="A119" s="64"/>
      <c r="B119" s="65"/>
      <c r="C119" s="73"/>
      <c r="D119" s="73"/>
      <c r="E119" s="73"/>
      <c r="F119" s="72"/>
      <c r="G119" s="72"/>
    </row>
    <row r="120" spans="1:7" x14ac:dyDescent="0.25">
      <c r="A120" s="55"/>
      <c r="B120" s="56"/>
      <c r="C120" s="53"/>
      <c r="D120" s="53"/>
      <c r="E120" s="53"/>
      <c r="F120" s="57"/>
      <c r="G120" s="57"/>
    </row>
    <row r="121" spans="1:7" x14ac:dyDescent="0.25">
      <c r="A121" s="55"/>
      <c r="B121" s="56"/>
      <c r="C121" s="54"/>
      <c r="D121" s="54"/>
      <c r="E121" s="54"/>
      <c r="F121" s="57"/>
      <c r="G121" s="57"/>
    </row>
  </sheetData>
  <mergeCells count="22">
    <mergeCell ref="A88:G88"/>
    <mergeCell ref="E98:F98"/>
    <mergeCell ref="E104:F104"/>
    <mergeCell ref="A113:C113"/>
    <mergeCell ref="F114:G114"/>
    <mergeCell ref="A117:G117"/>
    <mergeCell ref="A58:G58"/>
    <mergeCell ref="A66:G66"/>
    <mergeCell ref="A67:G67"/>
    <mergeCell ref="A68:G68"/>
    <mergeCell ref="A69:G69"/>
    <mergeCell ref="A71:B71"/>
    <mergeCell ref="A26:G26"/>
    <mergeCell ref="E37:F37"/>
    <mergeCell ref="E43:F43"/>
    <mergeCell ref="A52:C52"/>
    <mergeCell ref="F53:G53"/>
    <mergeCell ref="A4:G4"/>
    <mergeCell ref="A5:G5"/>
    <mergeCell ref="A6:G6"/>
    <mergeCell ref="A7:G7"/>
    <mergeCell ref="A9:B9"/>
  </mergeCells>
  <printOptions horizontalCentered="1"/>
  <pageMargins left="0.70866141732283472" right="0.70866141732283472" top="0.74803149606299213" bottom="0.35433070866141736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CONCIL. CTA. UNICA (CAPT DIRE)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2022-12-09T16:32:41Z</dcterms:created>
  <dcterms:modified xsi:type="dcterms:W3CDTF">2022-12-09T16:33:56Z</dcterms:modified>
</cp:coreProperties>
</file>