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uenta Tesorero" sheetId="5" r:id="rId1"/>
    <sheet name="Cuenta Unica 901" sheetId="2" r:id="rId2"/>
    <sheet name="Anticipos Financieros" sheetId="1" r:id="rId3"/>
    <sheet name="Cuenta Electronica " sheetId="4" r:id="rId4"/>
    <sheet name="Colectora 550" sheetId="3" r:id="rId5"/>
  </sheets>
  <calcPr calcId="152511"/>
</workbook>
</file>

<file path=xl/calcChain.xml><?xml version="1.0" encoding="utf-8"?>
<calcChain xmlns="http://schemas.openxmlformats.org/spreadsheetml/2006/main">
  <c r="F42" i="4" l="1"/>
  <c r="G37" i="4"/>
  <c r="G33" i="4"/>
  <c r="G43" i="4" s="1"/>
  <c r="F21" i="4"/>
  <c r="G16" i="4"/>
  <c r="G22" i="4" s="1"/>
  <c r="G28" i="4" s="1"/>
  <c r="G12" i="4"/>
  <c r="G50" i="5" l="1"/>
  <c r="G46" i="5"/>
  <c r="G52" i="5" s="1"/>
  <c r="G39" i="5"/>
  <c r="G24" i="5"/>
  <c r="G20" i="5"/>
  <c r="G26" i="5" s="1"/>
  <c r="G30" i="5" s="1"/>
  <c r="G34" i="5" s="1"/>
  <c r="G12" i="5"/>
  <c r="G39" i="3" l="1"/>
  <c r="G49" i="2" l="1"/>
  <c r="F40" i="2"/>
  <c r="G46" i="2" s="1"/>
  <c r="G38" i="2"/>
  <c r="G22" i="2"/>
  <c r="F13" i="2"/>
  <c r="G11" i="2"/>
  <c r="G18" i="2" s="1"/>
  <c r="G24" i="2" s="1"/>
  <c r="G29" i="2" s="1"/>
  <c r="G33" i="2" s="1"/>
  <c r="G51" i="2" l="1"/>
  <c r="G48" i="1" l="1"/>
  <c r="G40" i="1"/>
  <c r="G37" i="1"/>
  <c r="G49" i="1" s="1"/>
  <c r="G29" i="1"/>
  <c r="G23" i="1"/>
  <c r="G16" i="1"/>
  <c r="G12" i="1"/>
  <c r="G25" i="1" s="1"/>
  <c r="G32" i="1" s="1"/>
</calcChain>
</file>

<file path=xl/comments1.xml><?xml version="1.0" encoding="utf-8"?>
<comments xmlns="http://schemas.openxmlformats.org/spreadsheetml/2006/main">
  <authors>
    <author>Autor</author>
  </authors>
  <commentList>
    <comment ref="A28" authorId="0" shapeId="0">
      <text>
        <r>
          <rPr>
            <b/>
            <sz val="9"/>
            <color indexed="81"/>
            <rFont val="Tahoma"/>
            <family val="2"/>
          </rPr>
          <t>Salidas en transito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 xml:space="preserve">Entradas en transito
</t>
        </r>
      </text>
    </comment>
  </commentList>
</comments>
</file>

<file path=xl/sharedStrings.xml><?xml version="1.0" encoding="utf-8"?>
<sst xmlns="http://schemas.openxmlformats.org/spreadsheetml/2006/main" count="223" uniqueCount="114">
  <si>
    <t>COMEDORES ECONOMICOS DEL ESTADO</t>
  </si>
  <si>
    <t>SANTO DOMINGO, D.N.</t>
  </si>
  <si>
    <t>CONCILIACION DE CUENTA BANCARIA</t>
  </si>
  <si>
    <t>VALOR EN RD$</t>
  </si>
  <si>
    <t>BANRESERVAS CUENTA ANTICIPOS FINANCIEROS 010-252595-1</t>
  </si>
  <si>
    <t>FECHA</t>
  </si>
  <si>
    <t>30 Junio 2023</t>
  </si>
  <si>
    <t>Balance en libro del mes anterior Mayo/2023……………</t>
  </si>
  <si>
    <t>Depósito realizados mes de Junio/2023………………..….</t>
  </si>
  <si>
    <r>
      <t>Sub-Total</t>
    </r>
    <r>
      <rPr>
        <sz val="14"/>
        <rFont val="Arial"/>
        <family val="2"/>
      </rPr>
      <t>…………………………………………………………………………………….</t>
    </r>
  </si>
  <si>
    <t>MAS</t>
  </si>
  <si>
    <t>Libr.Fondo Reponible 2583 ……………………………………………</t>
  </si>
  <si>
    <t>Reintegro Cheque No. 653 d/f 21/10/2023 ……………………………………</t>
  </si>
  <si>
    <t>MENOS:</t>
  </si>
  <si>
    <t>E/D No. 4581 reverso del registro fondo reponible 6115</t>
  </si>
  <si>
    <t>Transf. Enviada a Cardnet……………………………………..</t>
  </si>
  <si>
    <t>Cheques del mes……………………………………………….</t>
  </si>
  <si>
    <t>Impuesto por elab. De cheques……………………………..</t>
  </si>
  <si>
    <t>Comision Bancaria ……………………………………………..</t>
  </si>
  <si>
    <t>BALANCE EN LIBRO-----------------------------------------------------</t>
  </si>
  <si>
    <t>PARA IGUALAR CON EL BANCO:</t>
  </si>
  <si>
    <t>MAS:</t>
  </si>
  <si>
    <t>Cheque en tránsito...............…………………………</t>
  </si>
  <si>
    <t>BALANCE SEGÚN EL BANCO……………………………………………………………………………..</t>
  </si>
  <si>
    <t>MOVIMIENTOS REALIZADOS POR EL BANCO:</t>
  </si>
  <si>
    <t>Balance en el mes anterior Mayo/2023……….</t>
  </si>
  <si>
    <t>Depósito realizados mes de Junio/2023……....</t>
  </si>
  <si>
    <r>
      <rPr>
        <b/>
        <sz val="14"/>
        <rFont val="Arial"/>
        <family val="2"/>
      </rPr>
      <t>Sub-total</t>
    </r>
    <r>
      <rPr>
        <sz val="14"/>
        <rFont val="Arial"/>
        <family val="2"/>
      </rPr>
      <t>...................................................................</t>
    </r>
  </si>
  <si>
    <t>Libr.Fondo Reponible 2583  ……………………………………………</t>
  </si>
  <si>
    <t>Impuestos elab. cheque.................…………………………</t>
  </si>
  <si>
    <t>Comisión Bancaria............………....................................</t>
  </si>
  <si>
    <t>Total valor Cheques del mes ……………………………………………………</t>
  </si>
  <si>
    <t>Cheques transito del mes anterior pendiente……………………………………………………</t>
  </si>
  <si>
    <t>Cheques transito del mes anterior……………………………………………………</t>
  </si>
  <si>
    <t xml:space="preserve">    BALANCE EN BANCO...............………………..</t>
  </si>
  <si>
    <t xml:space="preserve">    PREPARADO POR</t>
  </si>
  <si>
    <t>REVISADO POR</t>
  </si>
  <si>
    <t>ENC.CONTABILIDAD</t>
  </si>
  <si>
    <t>DIRECTOR FINANCIERO</t>
  </si>
  <si>
    <t>BANRESERVAS CUENTA UNICA 010-252290-1</t>
  </si>
  <si>
    <t>Balance en libro del mes anterior Mayo/2023</t>
  </si>
  <si>
    <t>Depósito realizados Loteria Nacional Junio/2023</t>
  </si>
  <si>
    <t>Sub-total--------------------------------------</t>
  </si>
  <si>
    <t>Transf. Procuradura Gral de la Rep……………………………………………….</t>
  </si>
  <si>
    <t>Tranf. recibida de la Cta. Electronica 0160018013………………….</t>
  </si>
  <si>
    <t>Transf. recibida Comité Olimpico...…………………………..………</t>
  </si>
  <si>
    <t>Transf. recibida Edeeste…………………………..………</t>
  </si>
  <si>
    <t>Transf. recibida de la Loteria Nacional…………………………..………</t>
  </si>
  <si>
    <t>Total Ingresos--------------------------------------</t>
  </si>
  <si>
    <t>Transferencia Enviada………….....…………………………………</t>
  </si>
  <si>
    <t>Libramientos  en tránsito...............……………………………………..</t>
  </si>
  <si>
    <t>Depósito…………………….………………............................................</t>
  </si>
  <si>
    <t>BALANCE SEGÚN EL BANCO</t>
  </si>
  <si>
    <t>Balance en el mes anterior Mayo/2023…………………………</t>
  </si>
  <si>
    <t>Depósito realizados Junio/2023…………………………………….</t>
  </si>
  <si>
    <t>Sub-total...................................................................</t>
  </si>
  <si>
    <t>Tranf. recibida de la Cta. Electronica 0160018013…………………...….</t>
  </si>
  <si>
    <t xml:space="preserve">                   PREPARADO POR</t>
  </si>
  <si>
    <t>BANRESERVAS CUENTA COLECTORA 010-0250055-0</t>
  </si>
  <si>
    <t>Balance en libro del mes anterior Mayo/2023…………..</t>
  </si>
  <si>
    <t>Depósito realizados mes de Junio/2023…………………………..</t>
  </si>
  <si>
    <t>SUB-TOTAL--------------------------------------</t>
  </si>
  <si>
    <t>Aviso de credito...……………………………….</t>
  </si>
  <si>
    <t>Transferencia Recibidas...……………………………….</t>
  </si>
  <si>
    <t>Transferencia recibida……………………………..</t>
  </si>
  <si>
    <t>Cheques Emitido</t>
  </si>
  <si>
    <t>Libramientos  en tránsito...............…………………………</t>
  </si>
  <si>
    <t>Depósitos en Tránsito...............................................</t>
  </si>
  <si>
    <t>Balance en el mes anterior Mayo/2023…………</t>
  </si>
  <si>
    <t>Depósito realizados mes de Junio/2023………..</t>
  </si>
  <si>
    <t>Aviso de credito…………………………………………………………</t>
  </si>
  <si>
    <t>Cheque Emitido………………………………………………….</t>
  </si>
  <si>
    <t>PREPARADO POR</t>
  </si>
  <si>
    <t>BANRESERVAS CUENTA ELECTRONICA 016-001801-3</t>
  </si>
  <si>
    <t>30 de Junio 2023</t>
  </si>
  <si>
    <t>Depósito realizados mes de Junio/2023</t>
  </si>
  <si>
    <t>Transf recibida Edeeste……………………………………………………………</t>
  </si>
  <si>
    <t>Transferencia enviada a Cuenta Unica del Tesoro 010-25229-01…………………….</t>
  </si>
  <si>
    <t>Impuesto por transf. A cuenta Unica 010-25229-01............………..................................................</t>
  </si>
  <si>
    <t>Balance en el mes anterior Mayo/2023</t>
  </si>
  <si>
    <t>Depósito realizados mes Junio/2023</t>
  </si>
  <si>
    <t xml:space="preserve"> </t>
  </si>
  <si>
    <t>Transf recibida Edeeste…………………………………………………..</t>
  </si>
  <si>
    <t>Total pagos y desembolsos…………………………………….…………</t>
  </si>
  <si>
    <t xml:space="preserve">BANRESERVAS CUENTA TESORERO 010-238489-4 </t>
  </si>
  <si>
    <t>Fondo 2079001000</t>
  </si>
  <si>
    <t>Balance en libro del mes anterior Mayo/2023……………………………</t>
  </si>
  <si>
    <t>Depósito realizados mes de Junio/2023……………………………………..</t>
  </si>
  <si>
    <t>Sub-total ------------------------------</t>
  </si>
  <si>
    <t>Transf. recibida de la Cuenta 010-252290-1 ( ingresos de clientes)……………</t>
  </si>
  <si>
    <t>Transf. recibida de la Cuenta 010-252290-1 (dep. Loteria)……………….……………………</t>
  </si>
  <si>
    <t>Transf. recibida de la Cuenta 010-252290-1 ……………….……………………</t>
  </si>
  <si>
    <t>Ingresos por deduccion recibidas………………………………………………….</t>
  </si>
  <si>
    <t>Libr. Anulado 1526 reintegro ft. 51 sec. 1527-82</t>
  </si>
  <si>
    <t>Libr. Anulado 2891 reintegro ft.sec 1392-85………………………………….</t>
  </si>
  <si>
    <t>Total Ingresos------------------------------------</t>
  </si>
  <si>
    <t>Libramientos pagados……………………………………………………………..</t>
  </si>
  <si>
    <t>Dep. transferido fondo1001………………………………………………………..</t>
  </si>
  <si>
    <t>Sub Total…………………………………………………….</t>
  </si>
  <si>
    <t>En transito ……………………………………………………………….………….</t>
  </si>
  <si>
    <t>Asignacion cuota pago Credito en transito……………………………………</t>
  </si>
  <si>
    <t>Deposito  en transito de la Unica a la Tesorero……………………………………………………………..</t>
  </si>
  <si>
    <t>BALANCE SEGÚN EL BANCO……………………………………………………...……………………</t>
  </si>
  <si>
    <t>Balance en el mes anterior Mayo/2023………………………………………………….</t>
  </si>
  <si>
    <t>Depósito realizados mes de Junio/2023…………………………………………….</t>
  </si>
  <si>
    <t>Transferencia recibida de la Cuenta 010-252290-1 ………………………………</t>
  </si>
  <si>
    <t>Dep. en transito de la Unica a la Tesorero mes anterior…………………………..</t>
  </si>
  <si>
    <t>Libr. Anulado 1526 reintegro ft. 51 sec.1527-82……………………………</t>
  </si>
  <si>
    <t>Total Ingresos...................................................................</t>
  </si>
  <si>
    <t>Libramientos pagados ………………………………….. …..............…………..</t>
  </si>
  <si>
    <t>Librs. Transito anterior…………………………………………………………………….</t>
  </si>
  <si>
    <t>Sub-total…………………………………………………</t>
  </si>
  <si>
    <t>Comision bancaria……………………………………………………………</t>
  </si>
  <si>
    <t>Total pagos y desembolsos………………………………………………….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</si>
</sst>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0.00;[Red]0.00"/>
    <numFmt numFmtId="166" formatCode="#,##0.00;[Red]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b/>
      <i/>
      <sz val="12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39" fontId="2" fillId="0" borderId="0"/>
    <xf numFmtId="39" fontId="2" fillId="0" borderId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31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2" fillId="0" borderId="0" xfId="2"/>
    <xf numFmtId="164" fontId="5" fillId="0" borderId="0" xfId="3" applyFont="1" applyBorder="1" applyAlignment="1">
      <alignment horizontal="center"/>
    </xf>
    <xf numFmtId="0" fontId="2" fillId="0" borderId="0" xfId="2" applyAlignment="1">
      <alignment horizontal="center"/>
    </xf>
    <xf numFmtId="0" fontId="6" fillId="0" borderId="0" xfId="2" applyFont="1" applyAlignment="1">
      <alignment horizontal="center"/>
    </xf>
    <xf numFmtId="39" fontId="8" fillId="0" borderId="0" xfId="4" applyFont="1" applyAlignment="1">
      <alignment horizontal="center"/>
    </xf>
    <xf numFmtId="39" fontId="7" fillId="2" borderId="0" xfId="4" applyFont="1" applyFill="1" applyAlignment="1"/>
    <xf numFmtId="39" fontId="7" fillId="2" borderId="0" xfId="4" applyFont="1" applyFill="1"/>
    <xf numFmtId="0" fontId="6" fillId="2" borderId="0" xfId="2" applyFont="1" applyFill="1"/>
    <xf numFmtId="0" fontId="9" fillId="2" borderId="0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7" fillId="0" borderId="0" xfId="2" applyFont="1" applyFill="1" applyAlignment="1">
      <alignment horizontal="center"/>
    </xf>
    <xf numFmtId="0" fontId="6" fillId="0" borderId="0" xfId="2" applyFont="1"/>
    <xf numFmtId="0" fontId="7" fillId="0" borderId="0" xfId="2" applyFont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49" fontId="10" fillId="0" borderId="1" xfId="2" applyNumberFormat="1" applyFont="1" applyFill="1" applyBorder="1" applyAlignment="1">
      <alignment horizontal="center"/>
    </xf>
    <xf numFmtId="39" fontId="6" fillId="0" borderId="0" xfId="5" applyFont="1"/>
    <xf numFmtId="0" fontId="6" fillId="0" borderId="0" xfId="2" applyFont="1" applyFill="1" applyAlignment="1">
      <alignment horizontal="right"/>
    </xf>
    <xf numFmtId="0" fontId="6" fillId="0" borderId="0" xfId="2" applyFont="1" applyFill="1"/>
    <xf numFmtId="4" fontId="6" fillId="0" borderId="1" xfId="2" quotePrefix="1" applyNumberFormat="1" applyFont="1" applyFill="1" applyBorder="1"/>
    <xf numFmtId="4" fontId="6" fillId="0" borderId="0" xfId="2" quotePrefix="1" applyNumberFormat="1" applyFont="1" applyFill="1"/>
    <xf numFmtId="4" fontId="6" fillId="0" borderId="2" xfId="2" quotePrefix="1" applyNumberFormat="1" applyFont="1" applyFill="1" applyBorder="1"/>
    <xf numFmtId="39" fontId="7" fillId="0" borderId="0" xfId="4" applyFont="1"/>
    <xf numFmtId="4" fontId="6" fillId="0" borderId="0" xfId="2" quotePrefix="1" applyNumberFormat="1" applyFont="1" applyFill="1" applyBorder="1"/>
    <xf numFmtId="4" fontId="6" fillId="0" borderId="1" xfId="2" applyNumberFormat="1" applyFont="1" applyFill="1" applyBorder="1"/>
    <xf numFmtId="4" fontId="6" fillId="0" borderId="0" xfId="2" applyNumberFormat="1" applyFont="1" applyFill="1"/>
    <xf numFmtId="39" fontId="6" fillId="0" borderId="0" xfId="5" applyFont="1" applyFill="1"/>
    <xf numFmtId="39" fontId="6" fillId="0" borderId="0" xfId="4" applyFont="1" applyFill="1"/>
    <xf numFmtId="39" fontId="6" fillId="0" borderId="0" xfId="4" applyFont="1"/>
    <xf numFmtId="0" fontId="7" fillId="0" borderId="0" xfId="2" applyFont="1" applyFill="1"/>
    <xf numFmtId="164" fontId="6" fillId="0" borderId="0" xfId="2" applyNumberFormat="1" applyFont="1" applyFill="1"/>
    <xf numFmtId="39" fontId="7" fillId="0" borderId="1" xfId="5" applyFont="1" applyFill="1" applyBorder="1" applyAlignment="1">
      <alignment horizontal="right"/>
    </xf>
    <xf numFmtId="165" fontId="6" fillId="0" borderId="0" xfId="2" applyNumberFormat="1" applyFont="1" applyFill="1" applyBorder="1"/>
    <xf numFmtId="166" fontId="6" fillId="0" borderId="1" xfId="2" applyNumberFormat="1" applyFont="1" applyFill="1" applyBorder="1"/>
    <xf numFmtId="166" fontId="6" fillId="0" borderId="1" xfId="4" applyNumberFormat="1" applyFont="1" applyFill="1" applyBorder="1" applyAlignment="1">
      <alignment horizontal="right"/>
    </xf>
    <xf numFmtId="166" fontId="6" fillId="0" borderId="2" xfId="4" applyNumberFormat="1" applyFont="1" applyFill="1" applyBorder="1" applyAlignment="1">
      <alignment horizontal="right"/>
    </xf>
    <xf numFmtId="4" fontId="7" fillId="0" borderId="0" xfId="2" quotePrefix="1" applyNumberFormat="1" applyFont="1" applyFill="1" applyBorder="1"/>
    <xf numFmtId="39" fontId="7" fillId="0" borderId="1" xfId="2" applyNumberFormat="1" applyFont="1" applyFill="1" applyBorder="1"/>
    <xf numFmtId="0" fontId="6" fillId="0" borderId="1" xfId="2" applyFont="1" applyFill="1" applyBorder="1"/>
    <xf numFmtId="4" fontId="7" fillId="2" borderId="1" xfId="2" applyNumberFormat="1" applyFont="1" applyFill="1" applyBorder="1"/>
    <xf numFmtId="4" fontId="6" fillId="3" borderId="3" xfId="2" quotePrefix="1" applyNumberFormat="1" applyFont="1" applyFill="1" applyBorder="1"/>
    <xf numFmtId="4" fontId="6" fillId="0" borderId="0" xfId="2" applyNumberFormat="1" applyFont="1" applyFill="1" applyBorder="1"/>
    <xf numFmtId="4" fontId="7" fillId="0" borderId="3" xfId="2" quotePrefix="1" applyNumberFormat="1" applyFont="1" applyFill="1" applyBorder="1"/>
    <xf numFmtId="4" fontId="11" fillId="0" borderId="0" xfId="2" quotePrefix="1" applyNumberFormat="1" applyFont="1" applyFill="1" applyBorder="1"/>
    <xf numFmtId="39" fontId="6" fillId="0" borderId="1" xfId="4" applyFont="1" applyBorder="1"/>
    <xf numFmtId="39" fontId="6" fillId="0" borderId="1" xfId="5" applyFont="1" applyFill="1" applyBorder="1"/>
    <xf numFmtId="4" fontId="6" fillId="0" borderId="0" xfId="4" applyNumberFormat="1" applyFont="1" applyBorder="1" applyAlignment="1">
      <alignment horizontal="center"/>
    </xf>
    <xf numFmtId="4" fontId="6" fillId="0" borderId="3" xfId="2" quotePrefix="1" applyNumberFormat="1" applyFont="1" applyFill="1" applyBorder="1"/>
    <xf numFmtId="49" fontId="6" fillId="0" borderId="0" xfId="4" applyNumberFormat="1" applyFont="1" applyBorder="1" applyAlignment="1"/>
    <xf numFmtId="39" fontId="6" fillId="0" borderId="0" xfId="4" applyFont="1" applyFill="1" applyBorder="1" applyAlignment="1">
      <alignment horizontal="right"/>
    </xf>
    <xf numFmtId="4" fontId="6" fillId="0" borderId="0" xfId="4" applyNumberFormat="1" applyFont="1"/>
    <xf numFmtId="166" fontId="6" fillId="0" borderId="1" xfId="4" applyNumberFormat="1" applyFont="1" applyFill="1" applyBorder="1" applyAlignment="1"/>
    <xf numFmtId="166" fontId="6" fillId="0" borderId="1" xfId="2" quotePrefix="1" applyNumberFormat="1" applyFont="1" applyFill="1" applyBorder="1"/>
    <xf numFmtId="166" fontId="6" fillId="0" borderId="2" xfId="2" quotePrefix="1" applyNumberFormat="1" applyFont="1" applyFill="1" applyBorder="1"/>
    <xf numFmtId="39" fontId="2" fillId="0" borderId="0" xfId="4"/>
    <xf numFmtId="166" fontId="6" fillId="0" borderId="0" xfId="4" applyNumberFormat="1" applyFont="1" applyBorder="1" applyAlignment="1">
      <alignment horizontal="right"/>
    </xf>
    <xf numFmtId="39" fontId="7" fillId="0" borderId="1" xfId="5" applyFont="1" applyBorder="1" applyAlignment="1">
      <alignment horizontal="right"/>
    </xf>
    <xf numFmtId="0" fontId="8" fillId="0" borderId="0" xfId="2" applyFont="1" applyFill="1"/>
    <xf numFmtId="4" fontId="7" fillId="2" borderId="5" xfId="2" applyNumberFormat="1" applyFont="1" applyFill="1" applyBorder="1"/>
    <xf numFmtId="4" fontId="7" fillId="0" borderId="0" xfId="2" applyNumberFormat="1" applyFont="1" applyFill="1" applyBorder="1"/>
    <xf numFmtId="39" fontId="2" fillId="0" borderId="0" xfId="4" applyBorder="1"/>
    <xf numFmtId="39" fontId="8" fillId="0" borderId="0" xfId="4" applyFont="1" applyBorder="1" applyAlignment="1">
      <alignment horizontal="center" vertical="center"/>
    </xf>
    <xf numFmtId="39" fontId="8" fillId="0" borderId="0" xfId="4" applyFont="1" applyBorder="1" applyAlignment="1">
      <alignment horizontal="center"/>
    </xf>
    <xf numFmtId="39" fontId="2" fillId="0" borderId="0" xfId="4" applyBorder="1" applyAlignment="1"/>
    <xf numFmtId="39" fontId="8" fillId="0" borderId="0" xfId="4" applyFont="1" applyBorder="1" applyAlignment="1"/>
    <xf numFmtId="39" fontId="7" fillId="0" borderId="0" xfId="4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5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9" fontId="13" fillId="4" borderId="0" xfId="4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39" fontId="17" fillId="0" borderId="0" xfId="5" applyFont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4" fontId="2" fillId="0" borderId="1" xfId="0" quotePrefix="1" applyNumberFormat="1" applyFont="1" applyFill="1" applyBorder="1"/>
    <xf numFmtId="4" fontId="2" fillId="0" borderId="0" xfId="0" quotePrefix="1" applyNumberFormat="1" applyFont="1" applyFill="1"/>
    <xf numFmtId="4" fontId="2" fillId="0" borderId="2" xfId="0" quotePrefix="1" applyNumberFormat="1" applyFont="1" applyFill="1" applyBorder="1"/>
    <xf numFmtId="4" fontId="2" fillId="0" borderId="0" xfId="0" quotePrefix="1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39" fontId="18" fillId="0" borderId="0" xfId="4" applyFont="1" applyFill="1"/>
    <xf numFmtId="0" fontId="18" fillId="0" borderId="0" xfId="0" applyFont="1" applyFill="1"/>
    <xf numFmtId="4" fontId="18" fillId="0" borderId="1" xfId="0" quotePrefix="1" applyNumberFormat="1" applyFont="1" applyFill="1" applyBorder="1"/>
    <xf numFmtId="4" fontId="2" fillId="0" borderId="0" xfId="0" applyNumberFormat="1" applyFont="1" applyFill="1"/>
    <xf numFmtId="4" fontId="18" fillId="0" borderId="2" xfId="0" quotePrefix="1" applyNumberFormat="1" applyFont="1" applyFill="1" applyBorder="1"/>
    <xf numFmtId="0" fontId="17" fillId="0" borderId="0" xfId="0" applyFont="1"/>
    <xf numFmtId="0" fontId="8" fillId="0" borderId="0" xfId="0" applyFont="1" applyFill="1"/>
    <xf numFmtId="164" fontId="2" fillId="0" borderId="0" xfId="0" applyNumberFormat="1" applyFont="1" applyFill="1"/>
    <xf numFmtId="39" fontId="8" fillId="0" borderId="0" xfId="4" applyFont="1"/>
    <xf numFmtId="39" fontId="2" fillId="0" borderId="0" xfId="4" applyFont="1"/>
    <xf numFmtId="4" fontId="8" fillId="4" borderId="3" xfId="0" applyNumberFormat="1" applyFont="1" applyFill="1" applyBorder="1" applyAlignment="1"/>
    <xf numFmtId="39" fontId="8" fillId="0" borderId="0" xfId="4" applyFont="1" applyFill="1" applyAlignment="1">
      <alignment horizontal="left"/>
    </xf>
    <xf numFmtId="4" fontId="2" fillId="0" borderId="2" xfId="0" applyNumberFormat="1" applyFont="1" applyFill="1" applyBorder="1" applyAlignment="1"/>
    <xf numFmtId="4" fontId="2" fillId="0" borderId="0" xfId="0" applyNumberFormat="1" applyFont="1" applyFill="1" applyBorder="1" applyAlignment="1"/>
    <xf numFmtId="4" fontId="2" fillId="5" borderId="3" xfId="0" quotePrefix="1" applyNumberFormat="1" applyFont="1" applyFill="1" applyBorder="1"/>
    <xf numFmtId="0" fontId="8" fillId="0" borderId="5" xfId="0" applyFont="1" applyFill="1" applyBorder="1"/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/>
    <xf numFmtId="4" fontId="2" fillId="0" borderId="5" xfId="0" applyNumberFormat="1" applyFont="1" applyFill="1" applyBorder="1"/>
    <xf numFmtId="4" fontId="19" fillId="0" borderId="5" xfId="0" quotePrefix="1" applyNumberFormat="1" applyFont="1" applyFill="1" applyBorder="1"/>
    <xf numFmtId="39" fontId="8" fillId="0" borderId="5" xfId="4" applyFont="1" applyBorder="1"/>
    <xf numFmtId="4" fontId="2" fillId="0" borderId="5" xfId="4" applyNumberFormat="1" applyFont="1" applyBorder="1" applyAlignment="1"/>
    <xf numFmtId="39" fontId="2" fillId="0" borderId="5" xfId="4" applyFont="1" applyBorder="1"/>
    <xf numFmtId="39" fontId="2" fillId="0" borderId="1" xfId="4" applyFont="1" applyBorder="1"/>
    <xf numFmtId="4" fontId="2" fillId="0" borderId="0" xfId="4" applyNumberFormat="1" applyFont="1" applyBorder="1" applyAlignment="1">
      <alignment horizontal="center"/>
    </xf>
    <xf numFmtId="4" fontId="2" fillId="0" borderId="3" xfId="0" quotePrefix="1" applyNumberFormat="1" applyFont="1" applyFill="1" applyBorder="1"/>
    <xf numFmtId="49" fontId="2" fillId="0" borderId="0" xfId="4" applyNumberFormat="1" applyFont="1" applyBorder="1" applyAlignment="1"/>
    <xf numFmtId="39" fontId="2" fillId="0" borderId="0" xfId="4" applyFont="1" applyBorder="1" applyAlignment="1">
      <alignment horizontal="right"/>
    </xf>
    <xf numFmtId="4" fontId="2" fillId="0" borderId="0" xfId="4" applyNumberFormat="1" applyFont="1" applyBorder="1"/>
    <xf numFmtId="4" fontId="2" fillId="0" borderId="0" xfId="4" applyNumberFormat="1" applyFont="1"/>
    <xf numFmtId="4" fontId="2" fillId="0" borderId="1" xfId="4" applyNumberFormat="1" applyFont="1" applyBorder="1"/>
    <xf numFmtId="4" fontId="2" fillId="0" borderId="0" xfId="4" applyNumberFormat="1" applyFont="1" applyBorder="1" applyAlignment="1">
      <alignment horizontal="right"/>
    </xf>
    <xf numFmtId="49" fontId="2" fillId="0" borderId="0" xfId="4" applyNumberFormat="1" applyFont="1" applyBorder="1" applyAlignment="1">
      <alignment horizontal="center"/>
    </xf>
    <xf numFmtId="39" fontId="2" fillId="0" borderId="0" xfId="4" applyFont="1" applyBorder="1" applyAlignment="1"/>
    <xf numFmtId="39" fontId="2" fillId="0" borderId="0" xfId="4" applyFont="1" applyBorder="1"/>
    <xf numFmtId="4" fontId="8" fillId="0" borderId="0" xfId="0" applyNumberFormat="1" applyFont="1" applyFill="1" applyBorder="1" applyAlignment="1"/>
    <xf numFmtId="0" fontId="8" fillId="0" borderId="0" xfId="0" applyFont="1" applyFill="1" applyBorder="1"/>
    <xf numFmtId="39" fontId="2" fillId="0" borderId="0" xfId="4" applyFont="1" applyFill="1" applyBorder="1"/>
    <xf numFmtId="4" fontId="19" fillId="0" borderId="1" xfId="0" quotePrefix="1" applyNumberFormat="1" applyFont="1" applyFill="1" applyBorder="1"/>
    <xf numFmtId="39" fontId="3" fillId="0" borderId="0" xfId="4" applyFont="1" applyBorder="1" applyAlignment="1"/>
    <xf numFmtId="39" fontId="18" fillId="0" borderId="0" xfId="4" applyFont="1" applyBorder="1" applyAlignment="1"/>
    <xf numFmtId="39" fontId="18" fillId="0" borderId="0" xfId="4" applyFont="1"/>
    <xf numFmtId="39" fontId="18" fillId="0" borderId="0" xfId="4" applyFont="1" applyBorder="1"/>
    <xf numFmtId="0" fontId="0" fillId="0" borderId="0" xfId="0" applyBorder="1"/>
    <xf numFmtId="39" fontId="3" fillId="0" borderId="6" xfId="4" applyFont="1" applyBorder="1" applyAlignment="1">
      <alignment horizontal="center"/>
    </xf>
    <xf numFmtId="0" fontId="20" fillId="0" borderId="0" xfId="0" applyFont="1"/>
    <xf numFmtId="0" fontId="20" fillId="0" borderId="0" xfId="0" applyFont="1" applyBorder="1"/>
    <xf numFmtId="0" fontId="20" fillId="0" borderId="0" xfId="0" applyFont="1" applyBorder="1" applyAlignment="1"/>
    <xf numFmtId="0" fontId="20" fillId="0" borderId="1" xfId="0" applyFont="1" applyBorder="1"/>
    <xf numFmtId="39" fontId="3" fillId="0" borderId="0" xfId="4" applyFont="1" applyBorder="1" applyAlignment="1">
      <alignment horizontal="center"/>
    </xf>
    <xf numFmtId="0" fontId="3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18" fillId="0" borderId="0" xfId="2" applyFont="1" applyAlignment="1">
      <alignment horizontal="centerContinuous"/>
    </xf>
    <xf numFmtId="39" fontId="13" fillId="5" borderId="0" xfId="4" applyFont="1" applyFill="1"/>
    <xf numFmtId="0" fontId="15" fillId="5" borderId="0" xfId="2" applyFont="1" applyFill="1"/>
    <xf numFmtId="0" fontId="21" fillId="5" borderId="0" xfId="2" applyFont="1" applyFill="1" applyBorder="1" applyAlignment="1">
      <alignment horizontal="center"/>
    </xf>
    <xf numFmtId="0" fontId="15" fillId="5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49" fontId="8" fillId="0" borderId="1" xfId="2" applyNumberFormat="1" applyFont="1" applyFill="1" applyBorder="1" applyAlignment="1">
      <alignment horizontal="center"/>
    </xf>
    <xf numFmtId="39" fontId="2" fillId="0" borderId="0" xfId="5" applyFont="1"/>
    <xf numFmtId="0" fontId="4" fillId="0" borderId="0" xfId="2" applyFont="1" applyFill="1" applyAlignment="1">
      <alignment horizontal="right"/>
    </xf>
    <xf numFmtId="0" fontId="4" fillId="0" borderId="0" xfId="2" applyFont="1" applyFill="1"/>
    <xf numFmtId="4" fontId="2" fillId="0" borderId="1" xfId="2" quotePrefix="1" applyNumberFormat="1" applyFont="1" applyFill="1" applyBorder="1"/>
    <xf numFmtId="4" fontId="2" fillId="0" borderId="0" xfId="2" quotePrefix="1" applyNumberFormat="1" applyFont="1" applyFill="1"/>
    <xf numFmtId="4" fontId="2" fillId="0" borderId="2" xfId="2" quotePrefix="1" applyNumberFormat="1" applyFont="1" applyFill="1" applyBorder="1"/>
    <xf numFmtId="0" fontId="16" fillId="0" borderId="0" xfId="2" applyFont="1" applyFill="1"/>
    <xf numFmtId="4" fontId="2" fillId="0" borderId="1" xfId="2" applyNumberFormat="1" applyFont="1" applyFill="1" applyBorder="1"/>
    <xf numFmtId="4" fontId="2" fillId="0" borderId="0" xfId="2" quotePrefix="1" applyNumberFormat="1" applyFont="1" applyFill="1" applyBorder="1"/>
    <xf numFmtId="4" fontId="2" fillId="0" borderId="0" xfId="2" applyNumberFormat="1" applyFont="1" applyFill="1"/>
    <xf numFmtId="164" fontId="4" fillId="0" borderId="0" xfId="2" applyNumberFormat="1" applyFont="1" applyFill="1"/>
    <xf numFmtId="4" fontId="13" fillId="5" borderId="3" xfId="2" quotePrefix="1" applyNumberFormat="1" applyFont="1" applyFill="1" applyBorder="1"/>
    <xf numFmtId="4" fontId="2" fillId="0" borderId="0" xfId="2" applyNumberFormat="1" applyFont="1" applyFill="1" applyBorder="1" applyAlignment="1"/>
    <xf numFmtId="4" fontId="15" fillId="0" borderId="2" xfId="2" applyNumberFormat="1" applyFont="1" applyFill="1" applyBorder="1" applyAlignment="1"/>
    <xf numFmtId="4" fontId="2" fillId="0" borderId="0" xfId="2" applyNumberFormat="1" applyFont="1" applyFill="1" applyBorder="1"/>
    <xf numFmtId="0" fontId="16" fillId="0" borderId="5" xfId="2" applyFont="1" applyFill="1" applyBorder="1"/>
    <xf numFmtId="0" fontId="4" fillId="0" borderId="5" xfId="2" applyFont="1" applyFill="1" applyBorder="1" applyAlignment="1">
      <alignment horizontal="right"/>
    </xf>
    <xf numFmtId="0" fontId="4" fillId="0" borderId="5" xfId="2" applyFont="1" applyFill="1" applyBorder="1"/>
    <xf numFmtId="4" fontId="2" fillId="0" borderId="5" xfId="2" applyNumberFormat="1" applyFont="1" applyFill="1" applyBorder="1"/>
    <xf numFmtId="4" fontId="19" fillId="0" borderId="5" xfId="2" quotePrefix="1" applyNumberFormat="1" applyFont="1" applyFill="1" applyBorder="1"/>
    <xf numFmtId="39" fontId="8" fillId="0" borderId="4" xfId="4" applyFont="1" applyBorder="1"/>
    <xf numFmtId="4" fontId="2" fillId="0" borderId="4" xfId="4" applyNumberFormat="1" applyBorder="1" applyAlignment="1"/>
    <xf numFmtId="39" fontId="2" fillId="0" borderId="4" xfId="4" applyBorder="1"/>
    <xf numFmtId="39" fontId="2" fillId="0" borderId="1" xfId="4" applyBorder="1"/>
    <xf numFmtId="4" fontId="2" fillId="0" borderId="0" xfId="4" applyNumberFormat="1" applyBorder="1" applyAlignment="1">
      <alignment horizontal="center"/>
    </xf>
    <xf numFmtId="4" fontId="2" fillId="0" borderId="3" xfId="2" quotePrefix="1" applyNumberFormat="1" applyFont="1" applyFill="1" applyBorder="1"/>
    <xf numFmtId="49" fontId="2" fillId="0" borderId="0" xfId="4" applyNumberFormat="1" applyBorder="1" applyAlignment="1"/>
    <xf numFmtId="39" fontId="2" fillId="0" borderId="0" xfId="4" applyBorder="1" applyAlignment="1">
      <alignment horizontal="right"/>
    </xf>
    <xf numFmtId="4" fontId="2" fillId="0" borderId="0" xfId="4" applyNumberFormat="1" applyBorder="1"/>
    <xf numFmtId="4" fontId="2" fillId="0" borderId="1" xfId="4" applyNumberFormat="1" applyBorder="1"/>
    <xf numFmtId="4" fontId="2" fillId="0" borderId="0" xfId="4" applyNumberFormat="1"/>
    <xf numFmtId="39" fontId="2" fillId="0" borderId="1" xfId="4" applyBorder="1" applyAlignment="1"/>
    <xf numFmtId="4" fontId="19" fillId="0" borderId="0" xfId="2" quotePrefix="1" applyNumberFormat="1" applyFont="1" applyFill="1" applyBorder="1"/>
    <xf numFmtId="0" fontId="2" fillId="0" borderId="0" xfId="2" applyBorder="1"/>
    <xf numFmtId="39" fontId="8" fillId="0" borderId="0" xfId="4" applyFont="1" applyBorder="1" applyAlignment="1">
      <alignment vertical="center"/>
    </xf>
    <xf numFmtId="0" fontId="3" fillId="0" borderId="0" xfId="6" applyFont="1" applyAlignment="1">
      <alignment horizontal="centerContinuous"/>
    </xf>
    <xf numFmtId="0" fontId="4" fillId="0" borderId="0" xfId="6" applyFont="1" applyAlignment="1">
      <alignment horizontal="centerContinuous"/>
    </xf>
    <xf numFmtId="0" fontId="2" fillId="0" borderId="0" xfId="6"/>
    <xf numFmtId="164" fontId="5" fillId="0" borderId="0" xfId="7" applyFont="1" applyBorder="1" applyAlignment="1">
      <alignment horizontal="center"/>
    </xf>
    <xf numFmtId="0" fontId="2" fillId="0" borderId="0" xfId="6" applyAlignment="1">
      <alignment horizontal="center"/>
    </xf>
    <xf numFmtId="0" fontId="2" fillId="0" borderId="0" xfId="6" applyFont="1" applyAlignment="1">
      <alignment horizontal="centerContinuous"/>
    </xf>
    <xf numFmtId="39" fontId="13" fillId="4" borderId="0" xfId="5" applyFont="1" applyFill="1"/>
    <xf numFmtId="0" fontId="15" fillId="4" borderId="0" xfId="6" applyFont="1" applyFill="1"/>
    <xf numFmtId="0" fontId="21" fillId="4" borderId="0" xfId="6" applyFont="1" applyFill="1" applyBorder="1" applyAlignment="1">
      <alignment horizontal="center"/>
    </xf>
    <xf numFmtId="0" fontId="15" fillId="4" borderId="0" xfId="6" applyFont="1" applyFill="1" applyAlignment="1">
      <alignment horizontal="center"/>
    </xf>
    <xf numFmtId="0" fontId="13" fillId="0" borderId="0" xfId="6" applyFont="1" applyAlignment="1">
      <alignment horizontal="center"/>
    </xf>
    <xf numFmtId="0" fontId="16" fillId="0" borderId="0" xfId="6" applyFont="1" applyBorder="1" applyAlignment="1">
      <alignment horizontal="center"/>
    </xf>
    <xf numFmtId="0" fontId="4" fillId="0" borderId="0" xfId="6" applyFont="1" applyFill="1" applyBorder="1" applyAlignment="1">
      <alignment horizontal="center"/>
    </xf>
    <xf numFmtId="49" fontId="8" fillId="0" borderId="1" xfId="6" applyNumberFormat="1" applyFont="1" applyFill="1" applyBorder="1" applyAlignment="1">
      <alignment horizontal="center"/>
    </xf>
    <xf numFmtId="0" fontId="2" fillId="0" borderId="0" xfId="6" applyFont="1" applyFill="1" applyAlignment="1">
      <alignment horizontal="right"/>
    </xf>
    <xf numFmtId="0" fontId="2" fillId="0" borderId="0" xfId="6" applyFont="1" applyFill="1"/>
    <xf numFmtId="0" fontId="4" fillId="0" borderId="0" xfId="6" applyFont="1" applyFill="1"/>
    <xf numFmtId="4" fontId="22" fillId="0" borderId="1" xfId="6" quotePrefix="1" applyNumberFormat="1" applyFont="1" applyFill="1" applyBorder="1"/>
    <xf numFmtId="4" fontId="22" fillId="0" borderId="0" xfId="6" quotePrefix="1" applyNumberFormat="1" applyFont="1" applyFill="1"/>
    <xf numFmtId="4" fontId="22" fillId="0" borderId="2" xfId="6" quotePrefix="1" applyNumberFormat="1" applyFont="1" applyFill="1" applyBorder="1"/>
    <xf numFmtId="0" fontId="4" fillId="0" borderId="0" xfId="6" applyFont="1" applyFill="1" applyAlignment="1">
      <alignment horizontal="right"/>
    </xf>
    <xf numFmtId="0" fontId="16" fillId="0" borderId="0" xfId="6" applyFont="1" applyFill="1"/>
    <xf numFmtId="4" fontId="22" fillId="0" borderId="1" xfId="6" applyNumberFormat="1" applyFont="1" applyFill="1" applyBorder="1"/>
    <xf numFmtId="39" fontId="16" fillId="0" borderId="0" xfId="4" applyFont="1"/>
    <xf numFmtId="4" fontId="22" fillId="0" borderId="0" xfId="6" quotePrefix="1" applyNumberFormat="1" applyFont="1" applyFill="1" applyBorder="1"/>
    <xf numFmtId="4" fontId="22" fillId="0" borderId="0" xfId="6" applyNumberFormat="1" applyFont="1" applyFill="1"/>
    <xf numFmtId="4" fontId="15" fillId="0" borderId="0" xfId="4" applyNumberFormat="1" applyFont="1" applyBorder="1"/>
    <xf numFmtId="164" fontId="4" fillId="0" borderId="0" xfId="6" applyNumberFormat="1" applyFont="1" applyFill="1"/>
    <xf numFmtId="39" fontId="2" fillId="0" borderId="0" xfId="5"/>
    <xf numFmtId="166" fontId="22" fillId="0" borderId="1" xfId="6" applyNumberFormat="1" applyFont="1" applyFill="1" applyBorder="1"/>
    <xf numFmtId="166" fontId="22" fillId="0" borderId="2" xfId="6" applyNumberFormat="1" applyFont="1" applyFill="1" applyBorder="1"/>
    <xf numFmtId="166" fontId="10" fillId="0" borderId="2" xfId="5" applyNumberFormat="1" applyFont="1" applyBorder="1" applyAlignment="1">
      <alignment horizontal="right"/>
    </xf>
    <xf numFmtId="4" fontId="10" fillId="4" borderId="1" xfId="6" applyNumberFormat="1" applyFont="1" applyFill="1" applyBorder="1"/>
    <xf numFmtId="4" fontId="2" fillId="0" borderId="0" xfId="6" applyNumberFormat="1" applyFont="1" applyFill="1" applyBorder="1" applyAlignment="1"/>
    <xf numFmtId="4" fontId="2" fillId="0" borderId="0" xfId="6" applyNumberFormat="1" applyFont="1" applyFill="1"/>
    <xf numFmtId="4" fontId="2" fillId="0" borderId="0" xfId="6" quotePrefix="1" applyNumberFormat="1" applyFont="1" applyFill="1" applyBorder="1"/>
    <xf numFmtId="4" fontId="2" fillId="0" borderId="1" xfId="6" quotePrefix="1" applyNumberFormat="1" applyFont="1" applyFill="1" applyBorder="1"/>
    <xf numFmtId="0" fontId="15" fillId="0" borderId="0" xfId="6" applyFont="1" applyFill="1"/>
    <xf numFmtId="4" fontId="15" fillId="0" borderId="0" xfId="6" applyNumberFormat="1" applyFont="1" applyFill="1"/>
    <xf numFmtId="4" fontId="15" fillId="0" borderId="0" xfId="6" applyNumberFormat="1" applyFont="1" applyFill="1" applyBorder="1"/>
    <xf numFmtId="4" fontId="10" fillId="4" borderId="3" xfId="6" quotePrefix="1" applyNumberFormat="1" applyFont="1" applyFill="1" applyBorder="1"/>
    <xf numFmtId="4" fontId="19" fillId="0" borderId="0" xfId="6" quotePrefix="1" applyNumberFormat="1" applyFont="1" applyFill="1" applyBorder="1"/>
    <xf numFmtId="39" fontId="8" fillId="0" borderId="4" xfId="4" applyFont="1" applyBorder="1" applyAlignment="1">
      <alignment horizontal="left"/>
    </xf>
    <xf numFmtId="4" fontId="22" fillId="0" borderId="4" xfId="4" applyNumberFormat="1" applyFont="1" applyBorder="1" applyAlignment="1">
      <alignment horizontal="left"/>
    </xf>
    <xf numFmtId="39" fontId="22" fillId="0" borderId="4" xfId="4" applyFont="1" applyBorder="1" applyAlignment="1">
      <alignment horizontal="left"/>
    </xf>
    <xf numFmtId="43" fontId="22" fillId="0" borderId="0" xfId="8" applyFont="1" applyBorder="1" applyAlignment="1"/>
    <xf numFmtId="39" fontId="22" fillId="0" borderId="1" xfId="5" applyFont="1" applyBorder="1"/>
    <xf numFmtId="4" fontId="22" fillId="0" borderId="0" xfId="4" applyNumberFormat="1" applyFont="1" applyBorder="1" applyAlignment="1">
      <alignment horizontal="center"/>
    </xf>
    <xf numFmtId="39" fontId="22" fillId="0" borderId="0" xfId="4" applyFont="1"/>
    <xf numFmtId="4" fontId="22" fillId="0" borderId="3" xfId="6" quotePrefix="1" applyNumberFormat="1" applyFont="1" applyFill="1" applyBorder="1"/>
    <xf numFmtId="49" fontId="22" fillId="0" borderId="0" xfId="4" applyNumberFormat="1" applyFont="1" applyBorder="1" applyAlignment="1"/>
    <xf numFmtId="4" fontId="22" fillId="0" borderId="0" xfId="4" applyNumberFormat="1" applyFont="1" applyBorder="1"/>
    <xf numFmtId="4" fontId="22" fillId="0" borderId="0" xfId="4" applyNumberFormat="1" applyFont="1"/>
    <xf numFmtId="39" fontId="22" fillId="0" borderId="0" xfId="4" applyFont="1" applyBorder="1" applyAlignment="1">
      <alignment horizontal="right"/>
    </xf>
    <xf numFmtId="166" fontId="22" fillId="0" borderId="1" xfId="4" applyNumberFormat="1" applyFont="1" applyBorder="1" applyAlignment="1">
      <alignment horizontal="right"/>
    </xf>
    <xf numFmtId="164" fontId="22" fillId="0" borderId="0" xfId="6" applyNumberFormat="1" applyFont="1" applyFill="1"/>
    <xf numFmtId="166" fontId="10" fillId="0" borderId="2" xfId="4" applyNumberFormat="1" applyFont="1" applyBorder="1" applyAlignment="1">
      <alignment horizontal="right"/>
    </xf>
    <xf numFmtId="0" fontId="22" fillId="0" borderId="0" xfId="6" applyFont="1" applyFill="1"/>
    <xf numFmtId="4" fontId="23" fillId="0" borderId="0" xfId="6" quotePrefix="1" applyNumberFormat="1" applyFont="1" applyFill="1" applyBorder="1"/>
    <xf numFmtId="0" fontId="13" fillId="0" borderId="0" xfId="2" applyFont="1" applyAlignment="1">
      <alignment horizontal="centerContinuous"/>
    </xf>
    <xf numFmtId="0" fontId="15" fillId="0" borderId="0" xfId="2" applyFont="1" applyAlignment="1">
      <alignment horizontal="centerContinuous"/>
    </xf>
    <xf numFmtId="0" fontId="15" fillId="0" borderId="0" xfId="2" applyFont="1"/>
    <xf numFmtId="0" fontId="15" fillId="0" borderId="0" xfId="2" applyFont="1" applyAlignment="1">
      <alignment horizontal="center"/>
    </xf>
    <xf numFmtId="0" fontId="15" fillId="0" borderId="0" xfId="2" applyFont="1" applyFill="1" applyAlignment="1">
      <alignment horizontal="center"/>
    </xf>
    <xf numFmtId="0" fontId="10" fillId="0" borderId="0" xfId="2" applyFont="1" applyAlignment="1">
      <alignment horizontal="center"/>
    </xf>
    <xf numFmtId="39" fontId="8" fillId="2" borderId="0" xfId="4" applyFont="1" applyFill="1" applyAlignment="1"/>
    <xf numFmtId="39" fontId="8" fillId="0" borderId="0" xfId="4" applyFont="1" applyFill="1" applyAlignment="1"/>
    <xf numFmtId="0" fontId="21" fillId="0" borderId="0" xfId="2" applyFont="1" applyFill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15" fillId="0" borderId="0" xfId="2" applyFont="1" applyFill="1" applyBorder="1" applyAlignment="1">
      <alignment horizontal="center"/>
    </xf>
    <xf numFmtId="0" fontId="2" fillId="0" borderId="0" xfId="2" applyFont="1" applyFill="1"/>
    <xf numFmtId="0" fontId="14" fillId="0" borderId="0" xfId="0" applyFont="1"/>
    <xf numFmtId="0" fontId="2" fillId="0" borderId="0" xfId="2" applyFont="1" applyFill="1" applyAlignment="1">
      <alignment horizontal="right"/>
    </xf>
    <xf numFmtId="39" fontId="2" fillId="0" borderId="0" xfId="5" applyFont="1" applyFill="1"/>
    <xf numFmtId="39" fontId="2" fillId="0" borderId="0" xfId="4" applyFont="1" applyFill="1"/>
    <xf numFmtId="4" fontId="2" fillId="0" borderId="0" xfId="2" applyNumberFormat="1" applyFont="1" applyFill="1" applyAlignment="1">
      <alignment horizontal="center"/>
    </xf>
    <xf numFmtId="164" fontId="2" fillId="0" borderId="0" xfId="2" applyNumberFormat="1" applyFont="1" applyFill="1"/>
    <xf numFmtId="39" fontId="8" fillId="0" borderId="1" xfId="5" applyFont="1" applyFill="1" applyBorder="1" applyAlignment="1">
      <alignment horizontal="right"/>
    </xf>
    <xf numFmtId="166" fontId="2" fillId="0" borderId="1" xfId="4" applyNumberFormat="1" applyFont="1" applyFill="1" applyBorder="1" applyAlignment="1"/>
    <xf numFmtId="0" fontId="14" fillId="0" borderId="0" xfId="0" applyFont="1" applyFill="1"/>
    <xf numFmtId="4" fontId="8" fillId="0" borderId="1" xfId="2" quotePrefix="1" applyNumberFormat="1" applyFont="1" applyFill="1" applyBorder="1"/>
    <xf numFmtId="39" fontId="2" fillId="0" borderId="1" xfId="2" applyNumberFormat="1" applyFont="1" applyBorder="1"/>
    <xf numFmtId="4" fontId="8" fillId="0" borderId="0" xfId="2" quotePrefix="1" applyNumberFormat="1" applyFont="1" applyFill="1" applyBorder="1"/>
    <xf numFmtId="39" fontId="2" fillId="0" borderId="0" xfId="2" applyNumberFormat="1" applyFont="1"/>
    <xf numFmtId="4" fontId="10" fillId="2" borderId="1" xfId="2" applyNumberFormat="1" applyFont="1" applyFill="1" applyBorder="1"/>
    <xf numFmtId="39" fontId="8" fillId="0" borderId="0" xfId="4" applyFont="1" applyFill="1"/>
    <xf numFmtId="4" fontId="2" fillId="0" borderId="2" xfId="2" applyNumberFormat="1" applyFont="1" applyFill="1" applyBorder="1"/>
    <xf numFmtId="4" fontId="10" fillId="5" borderId="3" xfId="2" quotePrefix="1" applyNumberFormat="1" applyFont="1" applyFill="1" applyBorder="1"/>
    <xf numFmtId="39" fontId="2" fillId="0" borderId="1" xfId="4" applyFont="1" applyFill="1" applyBorder="1"/>
    <xf numFmtId="39" fontId="2" fillId="0" borderId="1" xfId="5" applyFont="1" applyFill="1" applyBorder="1"/>
    <xf numFmtId="4" fontId="2" fillId="0" borderId="0" xfId="4" applyNumberFormat="1" applyFont="1" applyFill="1" applyBorder="1" applyAlignment="1">
      <alignment horizontal="center"/>
    </xf>
    <xf numFmtId="49" fontId="2" fillId="0" borderId="0" xfId="4" applyNumberFormat="1" applyFont="1" applyFill="1" applyBorder="1" applyAlignment="1"/>
    <xf numFmtId="39" fontId="2" fillId="0" borderId="0" xfId="4" applyFont="1" applyFill="1" applyBorder="1" applyAlignment="1">
      <alignment horizontal="right"/>
    </xf>
    <xf numFmtId="4" fontId="2" fillId="0" borderId="0" xfId="4" applyNumberFormat="1" applyFont="1" applyFill="1"/>
    <xf numFmtId="166" fontId="2" fillId="0" borderId="1" xfId="4" applyNumberFormat="1" applyFont="1" applyFill="1" applyBorder="1" applyAlignment="1">
      <alignment horizontal="right"/>
    </xf>
    <xf numFmtId="166" fontId="2" fillId="0" borderId="2" xfId="4" applyNumberFormat="1" applyFont="1" applyFill="1" applyBorder="1" applyAlignment="1">
      <alignment horizontal="right"/>
    </xf>
    <xf numFmtId="39" fontId="8" fillId="0" borderId="0" xfId="5" applyFont="1" applyFill="1" applyBorder="1" applyAlignment="1">
      <alignment horizontal="right"/>
    </xf>
    <xf numFmtId="49" fontId="2" fillId="0" borderId="0" xfId="4" applyNumberFormat="1" applyFont="1" applyFill="1" applyBorder="1" applyAlignment="1">
      <alignment horizontal="center"/>
    </xf>
    <xf numFmtId="4" fontId="10" fillId="2" borderId="5" xfId="2" applyNumberFormat="1" applyFont="1" applyFill="1" applyBorder="1"/>
    <xf numFmtId="4" fontId="10" fillId="0" borderId="0" xfId="2" applyNumberFormat="1" applyFont="1" applyFill="1" applyBorder="1"/>
    <xf numFmtId="0" fontId="2" fillId="0" borderId="1" xfId="2" applyFont="1" applyFill="1" applyBorder="1"/>
    <xf numFmtId="39" fontId="8" fillId="0" borderId="1" xfId="4" applyFont="1" applyFill="1" applyBorder="1" applyAlignment="1"/>
    <xf numFmtId="39" fontId="2" fillId="0" borderId="1" xfId="4" applyFont="1" applyFill="1" applyBorder="1" applyAlignment="1"/>
    <xf numFmtId="39" fontId="13" fillId="0" borderId="0" xfId="4" applyFont="1" applyBorder="1" applyAlignment="1"/>
    <xf numFmtId="39" fontId="15" fillId="0" borderId="0" xfId="4" applyFont="1" applyBorder="1" applyAlignment="1"/>
    <xf numFmtId="39" fontId="15" fillId="0" borderId="0" xfId="4" applyFont="1"/>
    <xf numFmtId="39" fontId="13" fillId="0" borderId="0" xfId="4" applyFont="1" applyBorder="1" applyAlignment="1">
      <alignment horizontal="center"/>
    </xf>
    <xf numFmtId="49" fontId="8" fillId="0" borderId="0" xfId="2" applyNumberFormat="1" applyFont="1" applyFill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/>
    </xf>
    <xf numFmtId="39" fontId="13" fillId="0" borderId="0" xfId="4" applyFont="1" applyAlignment="1">
      <alignment horizontal="left"/>
    </xf>
    <xf numFmtId="39" fontId="13" fillId="0" borderId="0" xfId="4" applyFont="1" applyAlignment="1">
      <alignment horizontal="center"/>
    </xf>
    <xf numFmtId="39" fontId="2" fillId="0" borderId="0" xfId="4" applyFont="1" applyAlignment="1">
      <alignment horizontal="center"/>
    </xf>
    <xf numFmtId="39" fontId="10" fillId="2" borderId="0" xfId="4" applyFont="1" applyFill="1" applyAlignment="1">
      <alignment horizontal="left"/>
    </xf>
    <xf numFmtId="39" fontId="8" fillId="0" borderId="6" xfId="4" applyFont="1" applyBorder="1" applyAlignment="1">
      <alignment horizontal="center"/>
    </xf>
    <xf numFmtId="39" fontId="8" fillId="0" borderId="1" xfId="4" applyFont="1" applyBorder="1" applyAlignment="1">
      <alignment horizontal="center"/>
    </xf>
    <xf numFmtId="39" fontId="2" fillId="0" borderId="0" xfId="5" applyFont="1" applyAlignment="1">
      <alignment horizontal="left"/>
    </xf>
    <xf numFmtId="39" fontId="8" fillId="0" borderId="0" xfId="4" applyFont="1" applyFill="1" applyBorder="1" applyAlignment="1">
      <alignment horizontal="left"/>
    </xf>
    <xf numFmtId="39" fontId="8" fillId="0" borderId="4" xfId="4" applyFont="1" applyFill="1" applyBorder="1" applyAlignment="1">
      <alignment horizontal="left"/>
    </xf>
    <xf numFmtId="39" fontId="2" fillId="0" borderId="7" xfId="5" applyFont="1" applyFill="1" applyBorder="1" applyAlignment="1">
      <alignment horizontal="left"/>
    </xf>
    <xf numFmtId="39" fontId="2" fillId="0" borderId="0" xfId="5" applyFont="1" applyFill="1" applyAlignment="1">
      <alignment horizontal="left"/>
    </xf>
    <xf numFmtId="39" fontId="2" fillId="0" borderId="2" xfId="4" applyFont="1" applyFill="1" applyBorder="1" applyAlignment="1">
      <alignment horizontal="right"/>
    </xf>
    <xf numFmtId="39" fontId="2" fillId="0" borderId="1" xfId="4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39" fontId="3" fillId="0" borderId="0" xfId="4" applyFont="1" applyBorder="1" applyAlignment="1">
      <alignment horizontal="center"/>
    </xf>
    <xf numFmtId="39" fontId="7" fillId="0" borderId="0" xfId="4" applyFont="1" applyAlignment="1">
      <alignment horizontal="center"/>
    </xf>
    <xf numFmtId="39" fontId="4" fillId="0" borderId="0" xfId="4" applyFont="1" applyAlignment="1">
      <alignment horizontal="center"/>
    </xf>
    <xf numFmtId="39" fontId="8" fillId="0" borderId="0" xfId="4" applyFont="1" applyAlignment="1">
      <alignment horizontal="center"/>
    </xf>
    <xf numFmtId="39" fontId="8" fillId="0" borderId="0" xfId="4" applyFont="1" applyAlignment="1">
      <alignment horizontal="left"/>
    </xf>
    <xf numFmtId="39" fontId="8" fillId="0" borderId="0" xfId="4" applyFont="1" applyFill="1" applyAlignment="1">
      <alignment horizontal="left"/>
    </xf>
    <xf numFmtId="39" fontId="7" fillId="0" borderId="0" xfId="4" applyFont="1" applyFill="1" applyBorder="1" applyAlignment="1">
      <alignment horizontal="left"/>
    </xf>
    <xf numFmtId="39" fontId="7" fillId="0" borderId="0" xfId="4" applyFont="1" applyAlignment="1">
      <alignment horizontal="left"/>
    </xf>
    <xf numFmtId="39" fontId="8" fillId="0" borderId="1" xfId="4" applyFont="1" applyBorder="1" applyAlignment="1">
      <alignment horizontal="center" vertical="center"/>
    </xf>
    <xf numFmtId="39" fontId="2" fillId="0" borderId="1" xfId="4" applyBorder="1" applyAlignment="1">
      <alignment horizontal="center"/>
    </xf>
    <xf numFmtId="39" fontId="8" fillId="0" borderId="0" xfId="4" applyFont="1" applyBorder="1" applyAlignment="1">
      <alignment horizontal="center"/>
    </xf>
    <xf numFmtId="39" fontId="7" fillId="0" borderId="4" xfId="4" applyFont="1" applyBorder="1" applyAlignment="1">
      <alignment horizontal="left"/>
    </xf>
    <xf numFmtId="39" fontId="6" fillId="0" borderId="2" xfId="4" applyFont="1" applyBorder="1" applyAlignment="1">
      <alignment horizontal="right"/>
    </xf>
    <xf numFmtId="39" fontId="6" fillId="0" borderId="1" xfId="4" applyFont="1" applyBorder="1" applyAlignment="1">
      <alignment horizontal="center"/>
    </xf>
    <xf numFmtId="39" fontId="8" fillId="0" borderId="0" xfId="4" applyFont="1" applyBorder="1" applyAlignment="1">
      <alignment horizontal="center" vertical="center"/>
    </xf>
    <xf numFmtId="39" fontId="22" fillId="0" borderId="2" xfId="4" applyFont="1" applyBorder="1" applyAlignment="1">
      <alignment horizontal="right"/>
    </xf>
    <xf numFmtId="39" fontId="22" fillId="0" borderId="0" xfId="4" applyFont="1" applyBorder="1" applyAlignment="1">
      <alignment horizontal="right"/>
    </xf>
    <xf numFmtId="39" fontId="8" fillId="0" borderId="6" xfId="4" applyFont="1" applyBorder="1" applyAlignment="1">
      <alignment horizontal="center" vertical="center"/>
    </xf>
    <xf numFmtId="39" fontId="2" fillId="0" borderId="2" xfId="4" applyBorder="1" applyAlignment="1">
      <alignment horizontal="right"/>
    </xf>
    <xf numFmtId="39" fontId="2" fillId="0" borderId="0" xfId="4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1" xfId="2" applyBorder="1" applyAlignment="1">
      <alignment horizontal="center"/>
    </xf>
  </cellXfs>
  <cellStyles count="9">
    <cellStyle name="Millares" xfId="1" builtinId="3"/>
    <cellStyle name="Millares 10 10" xfId="3"/>
    <cellStyle name="Millares 19" xfId="8"/>
    <cellStyle name="Millares 8" xfId="7"/>
    <cellStyle name="Normal" xfId="0" builtinId="0"/>
    <cellStyle name="Normal 11" xfId="2"/>
    <cellStyle name="Normal 7" xfId="6"/>
    <cellStyle name="Normal_Electronica" xfId="5"/>
    <cellStyle name="Normal_Hoja1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7.jpeg"/><Relationship Id="rId4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409575</xdr:colOff>
      <xdr:row>0</xdr:row>
      <xdr:rowOff>0</xdr:rowOff>
    </xdr:from>
    <xdr:ext cx="878340" cy="386865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0"/>
          <a:ext cx="878340" cy="38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642259</xdr:colOff>
      <xdr:row>59</xdr:row>
      <xdr:rowOff>0</xdr:rowOff>
    </xdr:from>
    <xdr:ext cx="395966" cy="266700"/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3034" y="11572875"/>
          <a:ext cx="395966" cy="2667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342901</xdr:colOff>
      <xdr:row>60</xdr:row>
      <xdr:rowOff>114300</xdr:rowOff>
    </xdr:from>
    <xdr:ext cx="5876924" cy="219075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11887200"/>
          <a:ext cx="5876924" cy="219075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0</xdr:row>
      <xdr:rowOff>0</xdr:rowOff>
    </xdr:from>
    <xdr:to>
      <xdr:col>4</xdr:col>
      <xdr:colOff>752475</xdr:colOff>
      <xdr:row>2</xdr:row>
      <xdr:rowOff>27602</xdr:rowOff>
    </xdr:to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0"/>
          <a:ext cx="752475" cy="408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114301</xdr:colOff>
      <xdr:row>57</xdr:row>
      <xdr:rowOff>180976</xdr:rowOff>
    </xdr:from>
    <xdr:ext cx="457200" cy="457200"/>
    <xdr:pic>
      <xdr:nvPicPr>
        <xdr:cNvPr id="3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6" y="11239501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295276</xdr:colOff>
      <xdr:row>60</xdr:row>
      <xdr:rowOff>85728</xdr:rowOff>
    </xdr:from>
    <xdr:ext cx="6467474" cy="257172"/>
    <xdr:pic>
      <xdr:nvPicPr>
        <xdr:cNvPr id="4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11715753"/>
          <a:ext cx="6467474" cy="257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1755322</xdr:colOff>
      <xdr:row>0</xdr:row>
      <xdr:rowOff>0</xdr:rowOff>
    </xdr:from>
    <xdr:ext cx="911679" cy="462644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4122" y="0"/>
          <a:ext cx="911679" cy="462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1714503</xdr:colOff>
      <xdr:row>55</xdr:row>
      <xdr:rowOff>40821</xdr:rowOff>
    </xdr:from>
    <xdr:ext cx="612320" cy="299358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3" y="12451896"/>
          <a:ext cx="612320" cy="29935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312964</xdr:colOff>
      <xdr:row>56</xdr:row>
      <xdr:rowOff>122466</xdr:rowOff>
    </xdr:from>
    <xdr:ext cx="7415894" cy="258536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964" y="12762141"/>
          <a:ext cx="7415894" cy="258536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1238250</xdr:colOff>
      <xdr:row>0</xdr:row>
      <xdr:rowOff>0</xdr:rowOff>
    </xdr:from>
    <xdr:ext cx="704850" cy="417689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0"/>
          <a:ext cx="704850" cy="417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276225</xdr:colOff>
      <xdr:row>52</xdr:row>
      <xdr:rowOff>180975</xdr:rowOff>
    </xdr:from>
    <xdr:ext cx="5657850" cy="228600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0325100"/>
          <a:ext cx="5657850" cy="228600"/>
        </a:xfrm>
        <a:prstGeom prst="rect">
          <a:avLst/>
        </a:prstGeom>
        <a:noFill/>
      </xdr:spPr>
    </xdr:pic>
    <xdr:clientData/>
  </xdr:oneCellAnchor>
  <xdr:oneCellAnchor>
    <xdr:from>
      <xdr:col>4</xdr:col>
      <xdr:colOff>152401</xdr:colOff>
      <xdr:row>49</xdr:row>
      <xdr:rowOff>123825</xdr:rowOff>
    </xdr:from>
    <xdr:ext cx="514349" cy="390524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6" y="9696450"/>
          <a:ext cx="514349" cy="390524"/>
        </a:xfrm>
        <a:prstGeom prst="rect">
          <a:avLst/>
        </a:prstGeom>
        <a:noFill/>
      </xdr:spPr>
    </xdr:pic>
    <xdr:clientData/>
  </xdr:oneCellAnchor>
  <xdr:oneCellAnchor>
    <xdr:from>
      <xdr:col>3</xdr:col>
      <xdr:colOff>1019175</xdr:colOff>
      <xdr:row>0</xdr:row>
      <xdr:rowOff>9525</xdr:rowOff>
    </xdr:from>
    <xdr:ext cx="1000125" cy="592667"/>
    <xdr:pic>
      <xdr:nvPicPr>
        <xdr:cNvPr id="5" name="Imagen 4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9525"/>
          <a:ext cx="1000125" cy="59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800100</xdr:colOff>
      <xdr:row>0</xdr:row>
      <xdr:rowOff>0</xdr:rowOff>
    </xdr:from>
    <xdr:ext cx="889655" cy="571500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152400</xdr:colOff>
      <xdr:row>48</xdr:row>
      <xdr:rowOff>180974</xdr:rowOff>
    </xdr:from>
    <xdr:ext cx="5705475" cy="333375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63099"/>
          <a:ext cx="5705475" cy="333375"/>
        </a:xfrm>
        <a:prstGeom prst="rect">
          <a:avLst/>
        </a:prstGeom>
        <a:noFill/>
      </xdr:spPr>
    </xdr:pic>
    <xdr:clientData/>
  </xdr:oneCellAnchor>
  <xdr:oneCellAnchor>
    <xdr:from>
      <xdr:col>3</xdr:col>
      <xdr:colOff>828676</xdr:colOff>
      <xdr:row>46</xdr:row>
      <xdr:rowOff>66676</xdr:rowOff>
    </xdr:from>
    <xdr:ext cx="590550" cy="419099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6" y="9067801"/>
          <a:ext cx="590550" cy="419099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2"/>
  <sheetViews>
    <sheetView tabSelected="1" topLeftCell="A10" workbookViewId="0">
      <selection activeCell="F49" sqref="F49"/>
    </sheetView>
  </sheetViews>
  <sheetFormatPr baseColWidth="10" defaultRowHeight="15.75" x14ac:dyDescent="0.25"/>
  <cols>
    <col min="1" max="2" width="11.42578125" style="257"/>
    <col min="3" max="3" width="13" style="257" customWidth="1"/>
    <col min="4" max="4" width="20.140625" style="257" customWidth="1"/>
    <col min="5" max="5" width="6.28515625" style="257" customWidth="1"/>
    <col min="6" max="6" width="15" style="257" customWidth="1"/>
    <col min="7" max="7" width="18.7109375" style="257" customWidth="1"/>
    <col min="8" max="8" width="11.85546875" customWidth="1"/>
  </cols>
  <sheetData>
    <row r="1" spans="1:7" x14ac:dyDescent="0.25">
      <c r="A1" s="245"/>
      <c r="B1" s="246"/>
      <c r="C1" s="247"/>
      <c r="D1" s="4"/>
      <c r="E1" s="248"/>
      <c r="F1" s="246"/>
      <c r="G1" s="246"/>
    </row>
    <row r="2" spans="1:7" x14ac:dyDescent="0.25">
      <c r="A2" s="245"/>
      <c r="B2" s="246"/>
      <c r="C2" s="247"/>
      <c r="D2" s="4"/>
      <c r="E2" s="248"/>
      <c r="F2" s="246"/>
      <c r="G2" s="246"/>
    </row>
    <row r="3" spans="1:7" x14ac:dyDescent="0.25">
      <c r="A3" s="296" t="s">
        <v>0</v>
      </c>
      <c r="B3" s="296"/>
      <c r="C3" s="296"/>
      <c r="D3" s="296"/>
      <c r="E3" s="296"/>
      <c r="F3" s="296"/>
      <c r="G3" s="296"/>
    </row>
    <row r="4" spans="1:7" ht="15" x14ac:dyDescent="0.25">
      <c r="A4" s="297" t="s">
        <v>1</v>
      </c>
      <c r="B4" s="297"/>
      <c r="C4" s="297"/>
      <c r="D4" s="297"/>
      <c r="E4" s="297"/>
      <c r="F4" s="297"/>
      <c r="G4" s="297"/>
    </row>
    <row r="5" spans="1:7" x14ac:dyDescent="0.25">
      <c r="A5" s="296" t="s">
        <v>2</v>
      </c>
      <c r="B5" s="296"/>
      <c r="C5" s="296"/>
      <c r="D5" s="296"/>
      <c r="E5" s="296"/>
      <c r="F5" s="296"/>
      <c r="G5" s="296"/>
    </row>
    <row r="6" spans="1:7" x14ac:dyDescent="0.25">
      <c r="A6" s="296" t="s">
        <v>3</v>
      </c>
      <c r="B6" s="296"/>
      <c r="C6" s="296"/>
      <c r="D6" s="296"/>
      <c r="E6" s="296"/>
      <c r="F6" s="296"/>
      <c r="G6" s="296"/>
    </row>
    <row r="7" spans="1:7" x14ac:dyDescent="0.25">
      <c r="A7" s="298" t="s">
        <v>84</v>
      </c>
      <c r="B7" s="298"/>
      <c r="C7" s="298"/>
      <c r="D7" s="298"/>
      <c r="E7" s="249"/>
      <c r="F7" s="249"/>
      <c r="G7" s="250" t="s">
        <v>5</v>
      </c>
    </row>
    <row r="8" spans="1:7" x14ac:dyDescent="0.25">
      <c r="A8" s="251" t="s">
        <v>85</v>
      </c>
      <c r="B8" s="251"/>
      <c r="C8" s="252"/>
      <c r="D8" s="253"/>
      <c r="E8" s="249"/>
      <c r="F8" s="249"/>
      <c r="G8" s="293" t="s">
        <v>6</v>
      </c>
    </row>
    <row r="9" spans="1:7" x14ac:dyDescent="0.25">
      <c r="A9" s="295"/>
      <c r="B9" s="295"/>
      <c r="C9" s="247"/>
      <c r="D9" s="254"/>
      <c r="E9" s="248"/>
      <c r="F9" s="255"/>
      <c r="G9" s="294"/>
    </row>
    <row r="10" spans="1:7" ht="15" x14ac:dyDescent="0.25">
      <c r="A10" s="301" t="s">
        <v>86</v>
      </c>
      <c r="B10" s="301"/>
      <c r="C10" s="301"/>
      <c r="D10" s="301"/>
      <c r="E10" s="256"/>
      <c r="F10" s="154">
        <v>728201795.99000001</v>
      </c>
      <c r="G10" s="155"/>
    </row>
    <row r="11" spans="1:7" ht="15" x14ac:dyDescent="0.25">
      <c r="A11" s="301" t="s">
        <v>87</v>
      </c>
      <c r="B11" s="301"/>
      <c r="C11" s="301"/>
      <c r="D11" s="301"/>
      <c r="E11" s="256"/>
      <c r="F11" s="156"/>
      <c r="G11" s="155"/>
    </row>
    <row r="12" spans="1:7" x14ac:dyDescent="0.25">
      <c r="B12" s="258"/>
      <c r="C12" s="256"/>
      <c r="D12" s="256" t="s">
        <v>88</v>
      </c>
      <c r="E12" s="256"/>
      <c r="F12" s="154"/>
      <c r="G12" s="158">
        <f>F10+F11</f>
        <v>728201795.99000001</v>
      </c>
    </row>
    <row r="13" spans="1:7" ht="15" x14ac:dyDescent="0.25">
      <c r="A13" s="98" t="s">
        <v>10</v>
      </c>
      <c r="B13" s="258"/>
      <c r="C13" s="256"/>
      <c r="D13" s="256"/>
      <c r="E13" s="256"/>
      <c r="F13" s="159"/>
      <c r="G13" s="160"/>
    </row>
    <row r="14" spans="1:7" ht="15" x14ac:dyDescent="0.25">
      <c r="A14" s="259" t="s">
        <v>89</v>
      </c>
      <c r="B14" s="260"/>
      <c r="C14" s="260"/>
      <c r="D14" s="256"/>
      <c r="E14" s="256"/>
      <c r="F14" s="154">
        <v>29233905</v>
      </c>
      <c r="G14" s="160"/>
    </row>
    <row r="15" spans="1:7" ht="15" x14ac:dyDescent="0.25">
      <c r="A15" s="259" t="s">
        <v>90</v>
      </c>
      <c r="B15" s="260"/>
      <c r="C15" s="260"/>
      <c r="D15" s="256"/>
      <c r="E15" s="256"/>
      <c r="F15" s="156">
        <v>8900</v>
      </c>
      <c r="G15" s="160"/>
    </row>
    <row r="16" spans="1:7" ht="15" x14ac:dyDescent="0.25">
      <c r="A16" s="259" t="s">
        <v>91</v>
      </c>
      <c r="B16" s="260"/>
      <c r="C16" s="260"/>
      <c r="D16" s="256"/>
      <c r="E16" s="256"/>
      <c r="F16" s="156">
        <v>614837.18999999994</v>
      </c>
      <c r="G16" s="160"/>
    </row>
    <row r="17" spans="1:7" ht="15" x14ac:dyDescent="0.25">
      <c r="A17" s="259" t="s">
        <v>92</v>
      </c>
      <c r="B17" s="260"/>
      <c r="C17" s="260"/>
      <c r="D17" s="256"/>
      <c r="E17" s="256"/>
      <c r="F17" s="156">
        <v>1630007.5</v>
      </c>
      <c r="G17" s="261"/>
    </row>
    <row r="18" spans="1:7" ht="15" x14ac:dyDescent="0.25">
      <c r="A18" s="259" t="s">
        <v>93</v>
      </c>
      <c r="B18" s="260"/>
      <c r="C18" s="260"/>
      <c r="D18" s="256"/>
      <c r="E18" s="256"/>
      <c r="F18" s="156">
        <v>8496</v>
      </c>
      <c r="G18" s="261"/>
    </row>
    <row r="19" spans="1:7" ht="15" x14ac:dyDescent="0.25">
      <c r="A19" s="259" t="s">
        <v>94</v>
      </c>
      <c r="B19" s="260"/>
      <c r="C19" s="260"/>
      <c r="D19" s="256"/>
      <c r="E19" s="256"/>
      <c r="F19" s="156">
        <v>525808</v>
      </c>
      <c r="G19" s="261"/>
    </row>
    <row r="20" spans="1:7" x14ac:dyDescent="0.25">
      <c r="B20" s="258"/>
      <c r="C20" s="59"/>
      <c r="D20" s="256" t="s">
        <v>95</v>
      </c>
      <c r="E20" s="262"/>
      <c r="F20" s="165"/>
      <c r="G20" s="263">
        <f>F14+F15+F17+F18+F19+F16</f>
        <v>32021953.690000001</v>
      </c>
    </row>
    <row r="21" spans="1:7" ht="15" x14ac:dyDescent="0.25">
      <c r="A21" s="98" t="s">
        <v>13</v>
      </c>
      <c r="B21" s="99"/>
      <c r="C21" s="99"/>
      <c r="D21" s="256"/>
      <c r="E21" s="262"/>
      <c r="F21" s="160"/>
      <c r="G21" s="159"/>
    </row>
    <row r="22" spans="1:7" ht="15" x14ac:dyDescent="0.25">
      <c r="A22" s="259" t="s">
        <v>96</v>
      </c>
      <c r="B22" s="260"/>
      <c r="C22" s="260"/>
      <c r="D22" s="256"/>
      <c r="E22" s="262"/>
      <c r="F22" s="264">
        <v>43420820.57</v>
      </c>
      <c r="G22" s="159"/>
    </row>
    <row r="23" spans="1:7" ht="15" x14ac:dyDescent="0.25">
      <c r="A23" s="259" t="s">
        <v>97</v>
      </c>
      <c r="B23" s="260"/>
      <c r="C23" s="260"/>
      <c r="D23" s="256"/>
      <c r="E23" s="262"/>
      <c r="F23" s="264"/>
      <c r="G23" s="159"/>
    </row>
    <row r="24" spans="1:7" x14ac:dyDescent="0.25">
      <c r="A24" s="265"/>
      <c r="B24" s="260"/>
      <c r="C24" s="256"/>
      <c r="D24" s="260" t="s">
        <v>98</v>
      </c>
      <c r="E24" s="262"/>
      <c r="F24" s="266"/>
      <c r="G24" s="267">
        <f>F22+F23</f>
        <v>43420820.57</v>
      </c>
    </row>
    <row r="25" spans="1:7" x14ac:dyDescent="0.25">
      <c r="A25" s="265"/>
      <c r="B25" s="260"/>
      <c r="C25" s="256"/>
      <c r="D25" s="260"/>
      <c r="E25" s="262"/>
      <c r="F25" s="268"/>
      <c r="G25" s="269"/>
    </row>
    <row r="26" spans="1:7" ht="15" x14ac:dyDescent="0.25">
      <c r="A26" s="59"/>
      <c r="B26" s="258"/>
      <c r="C26" s="256"/>
      <c r="D26" s="59" t="s">
        <v>19</v>
      </c>
      <c r="E26" s="262"/>
      <c r="F26" s="160"/>
      <c r="G26" s="270">
        <f>G12+G20-G24</f>
        <v>716802929.11000001</v>
      </c>
    </row>
    <row r="27" spans="1:7" ht="15" x14ac:dyDescent="0.25">
      <c r="A27" s="302" t="s">
        <v>20</v>
      </c>
      <c r="B27" s="302"/>
      <c r="C27" s="302"/>
      <c r="D27" s="302"/>
      <c r="E27" s="302"/>
      <c r="F27" s="302"/>
      <c r="G27" s="163"/>
    </row>
    <row r="28" spans="1:7" ht="15" x14ac:dyDescent="0.25">
      <c r="A28" s="271" t="s">
        <v>21</v>
      </c>
      <c r="B28" s="258"/>
      <c r="C28" s="256"/>
      <c r="D28" s="256"/>
      <c r="E28" s="256"/>
      <c r="F28" s="160"/>
      <c r="G28" s="159"/>
    </row>
    <row r="29" spans="1:7" ht="15" x14ac:dyDescent="0.25">
      <c r="A29" s="259" t="s">
        <v>99</v>
      </c>
      <c r="B29" s="258"/>
      <c r="C29" s="256"/>
      <c r="D29" s="256"/>
      <c r="E29" s="256"/>
      <c r="F29" s="154">
        <v>22230494.079999998</v>
      </c>
      <c r="G29" s="160"/>
    </row>
    <row r="30" spans="1:7" thickBot="1" x14ac:dyDescent="0.3">
      <c r="A30" s="256"/>
      <c r="B30" s="258"/>
      <c r="C30" s="256"/>
      <c r="D30" s="256"/>
      <c r="E30" s="256"/>
      <c r="F30" s="160"/>
      <c r="G30" s="176">
        <f>G26+F29</f>
        <v>739033423.19000006</v>
      </c>
    </row>
    <row r="31" spans="1:7" thickTop="1" x14ac:dyDescent="0.25">
      <c r="A31" s="59" t="s">
        <v>13</v>
      </c>
      <c r="B31" s="258"/>
      <c r="C31" s="256"/>
      <c r="D31" s="256"/>
      <c r="E31" s="256"/>
      <c r="F31" s="165"/>
      <c r="G31" s="159"/>
    </row>
    <row r="32" spans="1:7" ht="15" x14ac:dyDescent="0.25">
      <c r="A32" s="151" t="s">
        <v>100</v>
      </c>
      <c r="B32" s="258"/>
      <c r="C32" s="256"/>
      <c r="D32" s="256"/>
      <c r="E32" s="256"/>
      <c r="F32" s="158"/>
      <c r="G32" s="159"/>
    </row>
    <row r="33" spans="1:7" ht="15" x14ac:dyDescent="0.25">
      <c r="A33" s="259" t="s">
        <v>101</v>
      </c>
      <c r="B33" s="258"/>
      <c r="C33" s="256"/>
      <c r="D33" s="256"/>
      <c r="E33" s="256"/>
      <c r="F33" s="272">
        <v>300</v>
      </c>
      <c r="G33" s="159"/>
    </row>
    <row r="34" spans="1:7" thickBot="1" x14ac:dyDescent="0.3">
      <c r="A34" s="59" t="s">
        <v>102</v>
      </c>
      <c r="B34" s="258"/>
      <c r="C34" s="256"/>
      <c r="D34" s="256"/>
      <c r="E34" s="256"/>
      <c r="F34" s="165"/>
      <c r="G34" s="273">
        <f>G30-F33-F32</f>
        <v>739033123.19000006</v>
      </c>
    </row>
    <row r="35" spans="1:7" ht="16.5" thickTop="1" thickBot="1" x14ac:dyDescent="0.3">
      <c r="A35" s="59"/>
      <c r="B35" s="258"/>
      <c r="C35" s="256"/>
      <c r="D35" s="256"/>
      <c r="E35" s="256"/>
      <c r="F35" s="160"/>
      <c r="G35" s="183"/>
    </row>
    <row r="36" spans="1:7" ht="16.5" thickTop="1" thickBot="1" x14ac:dyDescent="0.3">
      <c r="A36" s="303" t="s">
        <v>24</v>
      </c>
      <c r="B36" s="303"/>
      <c r="C36" s="303"/>
      <c r="D36" s="303"/>
      <c r="E36" s="303"/>
      <c r="F36" s="303"/>
      <c r="G36" s="303"/>
    </row>
    <row r="37" spans="1:7" thickTop="1" x14ac:dyDescent="0.25">
      <c r="A37" s="304" t="s">
        <v>103</v>
      </c>
      <c r="B37" s="304"/>
      <c r="C37" s="304"/>
      <c r="D37" s="304"/>
      <c r="E37" s="274"/>
      <c r="F37" s="275">
        <v>769881679.09000003</v>
      </c>
      <c r="G37" s="276"/>
    </row>
    <row r="38" spans="1:7" ht="15" x14ac:dyDescent="0.25">
      <c r="A38" s="305" t="s">
        <v>104</v>
      </c>
      <c r="B38" s="305"/>
      <c r="C38" s="305"/>
      <c r="D38" s="305"/>
      <c r="E38" s="306"/>
      <c r="F38" s="306"/>
      <c r="G38" s="260"/>
    </row>
    <row r="39" spans="1:7" ht="16.5" thickBot="1" x14ac:dyDescent="0.3">
      <c r="A39" s="260"/>
      <c r="B39" s="260"/>
      <c r="D39" s="260" t="s">
        <v>55</v>
      </c>
      <c r="E39" s="260"/>
      <c r="F39" s="260"/>
      <c r="G39" s="176">
        <f>F37+E38</f>
        <v>769881679.09000003</v>
      </c>
    </row>
    <row r="40" spans="1:7" thickTop="1" x14ac:dyDescent="0.25">
      <c r="A40" s="271" t="s">
        <v>21</v>
      </c>
      <c r="B40" s="260"/>
      <c r="C40" s="260"/>
      <c r="D40" s="260"/>
      <c r="E40" s="277"/>
      <c r="F40" s="278"/>
      <c r="G40" s="260"/>
    </row>
    <row r="41" spans="1:7" ht="15" x14ac:dyDescent="0.25">
      <c r="A41" s="259" t="s">
        <v>105</v>
      </c>
      <c r="B41" s="260"/>
      <c r="C41" s="260"/>
      <c r="D41" s="256"/>
      <c r="E41" s="256"/>
      <c r="F41" s="154">
        <v>29857642.190000001</v>
      </c>
      <c r="G41" s="276"/>
    </row>
    <row r="42" spans="1:7" ht="15" x14ac:dyDescent="0.25">
      <c r="A42" s="259" t="s">
        <v>106</v>
      </c>
      <c r="B42" s="260"/>
      <c r="C42" s="260"/>
      <c r="D42" s="256"/>
      <c r="E42" s="256"/>
      <c r="F42" s="156">
        <v>600</v>
      </c>
      <c r="G42" s="276"/>
    </row>
    <row r="43" spans="1:7" ht="15" x14ac:dyDescent="0.25">
      <c r="A43" s="259" t="s">
        <v>107</v>
      </c>
      <c r="B43" s="260"/>
      <c r="C43" s="260"/>
      <c r="D43" s="256"/>
      <c r="E43" s="256"/>
      <c r="F43" s="156">
        <v>8496</v>
      </c>
      <c r="G43" s="276"/>
    </row>
    <row r="44" spans="1:7" ht="15" x14ac:dyDescent="0.25">
      <c r="A44" s="259" t="s">
        <v>94</v>
      </c>
      <c r="B44" s="260"/>
      <c r="C44" s="260"/>
      <c r="D44" s="256"/>
      <c r="E44" s="256"/>
      <c r="F44" s="156">
        <v>525808</v>
      </c>
      <c r="G44" s="276"/>
    </row>
    <row r="45" spans="1:7" ht="15" x14ac:dyDescent="0.25">
      <c r="A45" s="259" t="s">
        <v>92</v>
      </c>
      <c r="B45" s="260"/>
      <c r="C45" s="260"/>
      <c r="D45" s="260"/>
      <c r="E45" s="279"/>
      <c r="F45" s="156">
        <v>1630007.5</v>
      </c>
      <c r="G45" s="276"/>
    </row>
    <row r="46" spans="1:7" ht="16.5" thickBot="1" x14ac:dyDescent="0.3">
      <c r="A46" s="260"/>
      <c r="B46" s="260"/>
      <c r="D46" s="260" t="s">
        <v>108</v>
      </c>
      <c r="E46" s="279"/>
      <c r="F46" s="279"/>
      <c r="G46" s="176">
        <f>F41+F43+F45+F42+F44</f>
        <v>32022553.690000001</v>
      </c>
    </row>
    <row r="47" spans="1:7" thickTop="1" x14ac:dyDescent="0.25">
      <c r="A47" s="271" t="s">
        <v>13</v>
      </c>
      <c r="B47" s="260"/>
      <c r="C47" s="260"/>
      <c r="D47" s="260"/>
      <c r="E47" s="279"/>
      <c r="F47" s="279"/>
      <c r="G47" s="279"/>
    </row>
    <row r="48" spans="1:7" ht="15" x14ac:dyDescent="0.25">
      <c r="A48" s="260" t="s">
        <v>109</v>
      </c>
      <c r="B48" s="260"/>
      <c r="C48" s="259"/>
      <c r="D48" s="260"/>
      <c r="E48" s="262"/>
      <c r="F48" s="280">
        <v>43420820.57</v>
      </c>
      <c r="G48" s="276"/>
    </row>
    <row r="49" spans="1:7" ht="15" x14ac:dyDescent="0.25">
      <c r="A49" s="260" t="s">
        <v>110</v>
      </c>
      <c r="B49" s="260"/>
      <c r="C49" s="259"/>
      <c r="D49" s="260"/>
      <c r="E49" s="262"/>
      <c r="F49" s="281">
        <v>41680483.100000001</v>
      </c>
      <c r="G49" s="276"/>
    </row>
    <row r="50" spans="1:7" x14ac:dyDescent="0.25">
      <c r="B50" s="260"/>
      <c r="C50" s="260"/>
      <c r="D50" s="260" t="s">
        <v>111</v>
      </c>
      <c r="E50" s="278"/>
      <c r="F50" s="278"/>
      <c r="G50" s="282">
        <f>F48+F49</f>
        <v>85101303.670000002</v>
      </c>
    </row>
    <row r="51" spans="1:7" ht="15" x14ac:dyDescent="0.25">
      <c r="A51" s="271"/>
      <c r="B51" s="260"/>
      <c r="C51" s="260"/>
      <c r="D51" s="260"/>
      <c r="E51" s="283"/>
      <c r="F51" s="278"/>
      <c r="G51" s="282"/>
    </row>
    <row r="52" spans="1:7" thickBot="1" x14ac:dyDescent="0.3">
      <c r="A52" s="260"/>
      <c r="B52" s="260"/>
      <c r="C52" s="256"/>
      <c r="D52" s="59" t="s">
        <v>34</v>
      </c>
      <c r="E52" s="260"/>
      <c r="F52" s="260"/>
      <c r="G52" s="284">
        <f>G39+G46-G50</f>
        <v>716802929.11000013</v>
      </c>
    </row>
    <row r="53" spans="1:7" thickTop="1" x14ac:dyDescent="0.25">
      <c r="A53" s="260"/>
      <c r="B53" s="260"/>
      <c r="C53" s="256"/>
      <c r="D53" s="59"/>
      <c r="E53" s="260"/>
      <c r="F53" s="260"/>
      <c r="G53" s="285"/>
    </row>
    <row r="54" spans="1:7" ht="15" x14ac:dyDescent="0.25">
      <c r="A54" s="274"/>
      <c r="B54" s="274"/>
      <c r="C54" s="286"/>
      <c r="D54" s="59"/>
      <c r="E54" s="260"/>
      <c r="F54" s="260"/>
      <c r="G54" s="285"/>
    </row>
    <row r="55" spans="1:7" ht="15" x14ac:dyDescent="0.25">
      <c r="A55" s="66" t="s">
        <v>57</v>
      </c>
      <c r="B55" s="66"/>
      <c r="C55" s="66"/>
      <c r="D55" s="99"/>
      <c r="E55" s="99"/>
      <c r="F55" s="299" t="s">
        <v>36</v>
      </c>
      <c r="G55" s="299"/>
    </row>
    <row r="56" spans="1:7" ht="15" x14ac:dyDescent="0.25">
      <c r="A56" s="66"/>
      <c r="B56" s="66"/>
      <c r="C56" s="66"/>
      <c r="D56" s="99"/>
      <c r="E56" s="99"/>
      <c r="F56" s="64"/>
      <c r="G56" s="64"/>
    </row>
    <row r="57" spans="1:7" ht="15" x14ac:dyDescent="0.25">
      <c r="A57" s="287"/>
      <c r="B57" s="288"/>
      <c r="C57" s="274"/>
      <c r="D57" s="123"/>
      <c r="E57" s="123"/>
      <c r="F57" s="300"/>
      <c r="G57" s="300"/>
    </row>
    <row r="58" spans="1:7" ht="15" x14ac:dyDescent="0.25">
      <c r="A58" s="299" t="s">
        <v>37</v>
      </c>
      <c r="B58" s="299"/>
      <c r="C58" s="299"/>
      <c r="D58" s="66"/>
      <c r="E58" s="66"/>
      <c r="F58" s="299" t="s">
        <v>38</v>
      </c>
      <c r="G58" s="299"/>
    </row>
    <row r="59" spans="1:7" ht="15" x14ac:dyDescent="0.25">
      <c r="A59" s="64"/>
      <c r="B59" s="64"/>
      <c r="C59" s="64"/>
      <c r="D59" s="64"/>
      <c r="E59" s="64"/>
      <c r="F59" s="64"/>
      <c r="G59" s="64"/>
    </row>
    <row r="60" spans="1:7" x14ac:dyDescent="0.25">
      <c r="A60" s="289"/>
      <c r="B60" s="290"/>
      <c r="C60" s="291"/>
      <c r="D60" s="291"/>
      <c r="E60" s="291"/>
      <c r="F60" s="292"/>
      <c r="G60" s="292"/>
    </row>
    <row r="61" spans="1:7" x14ac:dyDescent="0.25">
      <c r="A61" s="289"/>
      <c r="B61" s="290"/>
      <c r="C61" s="291"/>
      <c r="D61" s="291"/>
      <c r="E61" s="291"/>
      <c r="F61" s="292"/>
      <c r="G61" s="292"/>
    </row>
    <row r="62" spans="1:7" x14ac:dyDescent="0.25">
      <c r="A62" s="289"/>
      <c r="B62" s="290"/>
      <c r="C62" s="291"/>
      <c r="D62" s="291"/>
      <c r="E62" s="291"/>
      <c r="F62" s="292"/>
      <c r="G62" s="292"/>
    </row>
  </sheetData>
  <mergeCells count="18">
    <mergeCell ref="F55:G55"/>
    <mergeCell ref="F57:G57"/>
    <mergeCell ref="A58:C58"/>
    <mergeCell ref="F58:G58"/>
    <mergeCell ref="A10:D10"/>
    <mergeCell ref="A11:D11"/>
    <mergeCell ref="A27:F27"/>
    <mergeCell ref="A36:G36"/>
    <mergeCell ref="A37:D37"/>
    <mergeCell ref="A38:D38"/>
    <mergeCell ref="E38:F38"/>
    <mergeCell ref="G8:G9"/>
    <mergeCell ref="A9:B9"/>
    <mergeCell ref="A3:G3"/>
    <mergeCell ref="A4:G4"/>
    <mergeCell ref="A5:G5"/>
    <mergeCell ref="A6:G6"/>
    <mergeCell ref="A7:D7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opLeftCell="A13" workbookViewId="0">
      <selection activeCell="F28" sqref="F28"/>
    </sheetView>
  </sheetViews>
  <sheetFormatPr baseColWidth="10" defaultRowHeight="15" x14ac:dyDescent="0.25"/>
  <cols>
    <col min="3" max="3" width="14.42578125" customWidth="1"/>
    <col min="4" max="4" width="12.28515625" customWidth="1"/>
    <col min="5" max="5" width="9.140625"/>
    <col min="6" max="6" width="14" customWidth="1"/>
    <col min="7" max="7" width="32.85546875" style="95" customWidth="1"/>
  </cols>
  <sheetData>
    <row r="1" spans="1:7" ht="15.75" x14ac:dyDescent="0.25">
      <c r="A1" s="68"/>
      <c r="B1" s="69"/>
      <c r="D1" s="70"/>
      <c r="E1" s="71"/>
      <c r="F1" s="69"/>
      <c r="G1" s="72"/>
    </row>
    <row r="2" spans="1:7" ht="15.75" x14ac:dyDescent="0.25">
      <c r="A2" s="68"/>
      <c r="B2" s="69"/>
      <c r="D2" s="70"/>
      <c r="E2" s="71"/>
      <c r="F2" s="69"/>
      <c r="G2" s="72"/>
    </row>
    <row r="3" spans="1:7" ht="18" x14ac:dyDescent="0.25">
      <c r="A3" s="310" t="s">
        <v>0</v>
      </c>
      <c r="B3" s="310"/>
      <c r="C3" s="310"/>
      <c r="D3" s="310"/>
      <c r="E3" s="310"/>
      <c r="F3" s="310"/>
      <c r="G3" s="310"/>
    </row>
    <row r="4" spans="1:7" x14ac:dyDescent="0.25">
      <c r="A4" s="311" t="s">
        <v>1</v>
      </c>
      <c r="B4" s="311"/>
      <c r="C4" s="311"/>
      <c r="D4" s="311"/>
      <c r="E4" s="311"/>
      <c r="F4" s="311"/>
      <c r="G4" s="311"/>
    </row>
    <row r="5" spans="1:7" x14ac:dyDescent="0.25">
      <c r="A5" s="312" t="s">
        <v>2</v>
      </c>
      <c r="B5" s="312"/>
      <c r="C5" s="312"/>
      <c r="D5" s="312"/>
      <c r="E5" s="312"/>
      <c r="F5" s="312"/>
      <c r="G5" s="312"/>
    </row>
    <row r="6" spans="1:7" x14ac:dyDescent="0.25">
      <c r="A6" s="312" t="s">
        <v>3</v>
      </c>
      <c r="B6" s="312"/>
      <c r="C6" s="312"/>
      <c r="D6" s="312"/>
      <c r="E6" s="312"/>
      <c r="F6" s="312"/>
      <c r="G6" s="312"/>
    </row>
    <row r="7" spans="1:7" ht="15.75" x14ac:dyDescent="0.25">
      <c r="A7" s="73" t="s">
        <v>39</v>
      </c>
      <c r="B7" s="73"/>
      <c r="C7" s="74"/>
      <c r="D7" s="73"/>
      <c r="E7" s="75"/>
      <c r="F7" s="76"/>
      <c r="G7" s="77" t="s">
        <v>5</v>
      </c>
    </row>
    <row r="8" spans="1:7" x14ac:dyDescent="0.25">
      <c r="A8" s="313"/>
      <c r="B8" s="313"/>
      <c r="D8" s="78"/>
      <c r="E8" s="71"/>
      <c r="F8" s="79"/>
      <c r="G8" s="80" t="s">
        <v>6</v>
      </c>
    </row>
    <row r="9" spans="1:7" x14ac:dyDescent="0.25">
      <c r="A9" s="81" t="s">
        <v>40</v>
      </c>
      <c r="B9" s="82"/>
      <c r="C9" s="83"/>
      <c r="D9" s="83"/>
      <c r="E9" s="83"/>
      <c r="F9" s="84">
        <v>0</v>
      </c>
      <c r="G9" s="85"/>
    </row>
    <row r="10" spans="1:7" x14ac:dyDescent="0.25">
      <c r="A10" s="81" t="s">
        <v>41</v>
      </c>
      <c r="B10" s="82"/>
      <c r="C10" s="83"/>
      <c r="D10" s="83"/>
      <c r="E10" s="83"/>
      <c r="F10" s="86">
        <v>8900</v>
      </c>
      <c r="G10" s="85"/>
    </row>
    <row r="11" spans="1:7" x14ac:dyDescent="0.25">
      <c r="A11" s="83"/>
      <c r="B11" s="82"/>
      <c r="C11" s="83"/>
      <c r="D11" s="83" t="s">
        <v>42</v>
      </c>
      <c r="E11" s="83"/>
      <c r="F11" s="87"/>
      <c r="G11" s="88">
        <f>F9+F10</f>
        <v>8900</v>
      </c>
    </row>
    <row r="12" spans="1:7" x14ac:dyDescent="0.25">
      <c r="A12" s="83"/>
      <c r="B12" s="82"/>
      <c r="C12" s="83"/>
      <c r="D12" s="83"/>
      <c r="E12" s="83"/>
      <c r="F12" s="87"/>
      <c r="G12" s="89"/>
    </row>
    <row r="13" spans="1:7" x14ac:dyDescent="0.25">
      <c r="A13" s="90" t="s">
        <v>43</v>
      </c>
      <c r="B13" s="90"/>
      <c r="C13" s="90"/>
      <c r="D13" s="91"/>
      <c r="E13" s="91"/>
      <c r="F13" s="92">
        <f>23875000+5153400</f>
        <v>29028400</v>
      </c>
      <c r="G13" s="93"/>
    </row>
    <row r="14" spans="1:7" x14ac:dyDescent="0.25">
      <c r="A14" s="90" t="s">
        <v>44</v>
      </c>
      <c r="B14" s="90"/>
      <c r="C14" s="90"/>
      <c r="D14" s="91"/>
      <c r="E14" s="91"/>
      <c r="F14" s="92">
        <v>614837.18999999994</v>
      </c>
      <c r="G14" s="93"/>
    </row>
    <row r="15" spans="1:7" x14ac:dyDescent="0.25">
      <c r="A15" s="90" t="s">
        <v>45</v>
      </c>
      <c r="B15" s="90"/>
      <c r="C15" s="90"/>
      <c r="D15" s="91"/>
      <c r="E15" s="91"/>
      <c r="F15" s="94">
        <v>109550</v>
      </c>
      <c r="G15" s="93"/>
    </row>
    <row r="16" spans="1:7" x14ac:dyDescent="0.25">
      <c r="A16" s="90" t="s">
        <v>46</v>
      </c>
      <c r="B16" s="90"/>
      <c r="C16" s="90"/>
      <c r="D16" s="91"/>
      <c r="E16" s="91"/>
      <c r="F16" s="94">
        <v>95760</v>
      </c>
      <c r="G16" s="93"/>
    </row>
    <row r="17" spans="1:7" x14ac:dyDescent="0.25">
      <c r="A17" s="90" t="s">
        <v>47</v>
      </c>
      <c r="B17" s="90"/>
      <c r="C17" s="90"/>
      <c r="D17" s="91"/>
      <c r="E17" s="91"/>
      <c r="F17" s="94">
        <v>195</v>
      </c>
      <c r="G17" s="93"/>
    </row>
    <row r="18" spans="1:7" x14ac:dyDescent="0.25">
      <c r="A18" s="95"/>
      <c r="B18" s="82"/>
      <c r="C18" s="96"/>
      <c r="D18" s="83" t="s">
        <v>48</v>
      </c>
      <c r="E18" s="97"/>
      <c r="F18" s="93"/>
      <c r="G18" s="88">
        <f>G11+F13+F14+F15+F16+F17</f>
        <v>29857642.190000001</v>
      </c>
    </row>
    <row r="19" spans="1:7" x14ac:dyDescent="0.25">
      <c r="A19" s="95"/>
      <c r="B19" s="82"/>
      <c r="C19" s="96"/>
      <c r="D19" s="83"/>
      <c r="E19" s="97"/>
      <c r="F19" s="93"/>
      <c r="G19" s="89"/>
    </row>
    <row r="20" spans="1:7" x14ac:dyDescent="0.25">
      <c r="A20" s="98" t="s">
        <v>13</v>
      </c>
      <c r="B20" s="99"/>
      <c r="C20" s="99"/>
      <c r="D20" s="83"/>
      <c r="E20" s="97"/>
      <c r="F20" s="93"/>
      <c r="G20" s="87"/>
    </row>
    <row r="21" spans="1:7" x14ac:dyDescent="0.25">
      <c r="A21" s="99" t="s">
        <v>49</v>
      </c>
      <c r="B21" s="99"/>
      <c r="C21" s="99"/>
      <c r="D21" s="83"/>
      <c r="E21" s="97"/>
      <c r="F21" s="88">
        <v>29857642.190000001</v>
      </c>
      <c r="G21" s="87"/>
    </row>
    <row r="22" spans="1:7" x14ac:dyDescent="0.25">
      <c r="A22" s="99"/>
      <c r="B22" s="99"/>
      <c r="C22" s="99"/>
      <c r="D22" s="83" t="s">
        <v>42</v>
      </c>
      <c r="E22" s="97"/>
      <c r="F22" s="93"/>
      <c r="G22" s="88">
        <f>F21</f>
        <v>29857642.190000001</v>
      </c>
    </row>
    <row r="23" spans="1:7" x14ac:dyDescent="0.25">
      <c r="A23" s="99"/>
      <c r="B23" s="99"/>
      <c r="C23" s="99"/>
      <c r="D23" s="83"/>
      <c r="E23" s="97"/>
      <c r="F23" s="93"/>
      <c r="G23" s="88"/>
    </row>
    <row r="24" spans="1:7" ht="15.75" thickBot="1" x14ac:dyDescent="0.3">
      <c r="A24" s="96"/>
      <c r="B24" s="82"/>
      <c r="C24" s="95"/>
      <c r="D24" s="96" t="s">
        <v>19</v>
      </c>
      <c r="E24" s="97"/>
      <c r="F24" s="93"/>
      <c r="G24" s="100">
        <f>G18-G22</f>
        <v>0</v>
      </c>
    </row>
    <row r="25" spans="1:7" ht="15.75" thickTop="1" x14ac:dyDescent="0.25">
      <c r="A25" s="314" t="s">
        <v>20</v>
      </c>
      <c r="B25" s="314"/>
      <c r="C25" s="314"/>
      <c r="D25" s="314"/>
      <c r="E25" s="314"/>
      <c r="F25" s="314"/>
      <c r="G25" s="314"/>
    </row>
    <row r="26" spans="1:7" x14ac:dyDescent="0.25">
      <c r="A26" s="101"/>
      <c r="B26" s="101"/>
      <c r="C26" s="101"/>
      <c r="D26" s="101"/>
      <c r="E26" s="101"/>
      <c r="F26" s="101"/>
      <c r="G26" s="101"/>
    </row>
    <row r="27" spans="1:7" x14ac:dyDescent="0.25">
      <c r="A27" s="98" t="s">
        <v>21</v>
      </c>
      <c r="B27" s="82"/>
      <c r="C27" s="83"/>
      <c r="D27" s="83"/>
      <c r="E27" s="83"/>
      <c r="F27" s="93"/>
      <c r="G27" s="87"/>
    </row>
    <row r="28" spans="1:7" x14ac:dyDescent="0.25">
      <c r="A28" s="99" t="s">
        <v>50</v>
      </c>
      <c r="B28" s="82"/>
      <c r="C28" s="83"/>
      <c r="D28" s="83"/>
      <c r="E28" s="83"/>
      <c r="F28" s="84"/>
      <c r="G28" s="93"/>
    </row>
    <row r="29" spans="1:7" x14ac:dyDescent="0.25">
      <c r="A29" s="83"/>
      <c r="B29" s="82"/>
      <c r="C29" s="83"/>
      <c r="D29" s="83"/>
      <c r="E29" s="83"/>
      <c r="F29" s="93"/>
      <c r="G29" s="102">
        <f>G24+F28</f>
        <v>0</v>
      </c>
    </row>
    <row r="30" spans="1:7" x14ac:dyDescent="0.25">
      <c r="A30" s="83"/>
      <c r="B30" s="82"/>
      <c r="C30" s="83"/>
      <c r="D30" s="83"/>
      <c r="E30" s="83"/>
      <c r="F30" s="93"/>
      <c r="G30" s="103"/>
    </row>
    <row r="31" spans="1:7" x14ac:dyDescent="0.25">
      <c r="A31" s="96" t="s">
        <v>13</v>
      </c>
      <c r="B31" s="82"/>
      <c r="C31" s="83"/>
      <c r="D31" s="83"/>
      <c r="E31" s="83"/>
      <c r="F31" s="93"/>
      <c r="G31" s="87"/>
    </row>
    <row r="32" spans="1:7" x14ac:dyDescent="0.25">
      <c r="A32" s="99" t="s">
        <v>51</v>
      </c>
      <c r="B32" s="82"/>
      <c r="C32" s="83"/>
      <c r="D32" s="83"/>
      <c r="E32" s="83"/>
      <c r="F32" s="88"/>
      <c r="G32" s="87"/>
    </row>
    <row r="33" spans="1:7" ht="15.75" thickBot="1" x14ac:dyDescent="0.3">
      <c r="A33" s="96" t="s">
        <v>52</v>
      </c>
      <c r="B33" s="82"/>
      <c r="C33" s="83"/>
      <c r="D33" s="83"/>
      <c r="E33" s="83"/>
      <c r="F33" s="89"/>
      <c r="G33" s="104">
        <f>G29-F32</f>
        <v>0</v>
      </c>
    </row>
    <row r="34" spans="1:7" ht="16.5" thickTop="1" thickBot="1" x14ac:dyDescent="0.3">
      <c r="A34" s="105"/>
      <c r="B34" s="106"/>
      <c r="C34" s="107"/>
      <c r="D34" s="107"/>
      <c r="E34" s="107"/>
      <c r="F34" s="108"/>
      <c r="G34" s="109"/>
    </row>
    <row r="35" spans="1:7" ht="16.5" thickTop="1" thickBot="1" x14ac:dyDescent="0.3">
      <c r="A35" s="110" t="s">
        <v>24</v>
      </c>
      <c r="B35" s="110"/>
      <c r="C35" s="110"/>
      <c r="D35" s="110"/>
      <c r="E35" s="111"/>
      <c r="F35" s="111"/>
      <c r="G35" s="112"/>
    </row>
    <row r="36" spans="1:7" ht="15.75" thickTop="1" x14ac:dyDescent="0.25">
      <c r="A36" s="81" t="s">
        <v>53</v>
      </c>
      <c r="B36" s="99"/>
      <c r="C36" s="99"/>
      <c r="D36" s="99"/>
      <c r="E36" s="113"/>
      <c r="F36" s="113">
        <v>0</v>
      </c>
      <c r="G36" s="114"/>
    </row>
    <row r="37" spans="1:7" x14ac:dyDescent="0.25">
      <c r="A37" s="81" t="s">
        <v>54</v>
      </c>
      <c r="B37" s="99"/>
      <c r="C37" s="99"/>
      <c r="D37" s="99"/>
      <c r="E37" s="306">
        <v>8900</v>
      </c>
      <c r="F37" s="306"/>
      <c r="G37" s="99"/>
    </row>
    <row r="38" spans="1:7" ht="15.75" thickBot="1" x14ac:dyDescent="0.3">
      <c r="A38" s="99"/>
      <c r="B38" s="99"/>
      <c r="C38" s="99" t="s">
        <v>55</v>
      </c>
      <c r="D38" s="99"/>
      <c r="E38" s="99"/>
      <c r="F38" s="99"/>
      <c r="G38" s="115">
        <f>F36+E37</f>
        <v>8900</v>
      </c>
    </row>
    <row r="39" spans="1:7" ht="15.75" thickTop="1" x14ac:dyDescent="0.25">
      <c r="A39" s="98" t="s">
        <v>21</v>
      </c>
      <c r="B39" s="99"/>
      <c r="C39" s="99"/>
      <c r="D39" s="99"/>
      <c r="E39" s="116"/>
      <c r="F39" s="117"/>
      <c r="G39" s="99"/>
    </row>
    <row r="40" spans="1:7" x14ac:dyDescent="0.25">
      <c r="A40" s="90" t="s">
        <v>43</v>
      </c>
      <c r="B40" s="90"/>
      <c r="C40" s="90"/>
      <c r="D40" s="91"/>
      <c r="E40" s="91"/>
      <c r="F40" s="92">
        <f>23875000+5153400</f>
        <v>29028400</v>
      </c>
      <c r="G40" s="118"/>
    </row>
    <row r="41" spans="1:7" x14ac:dyDescent="0.25">
      <c r="A41" s="90" t="s">
        <v>56</v>
      </c>
      <c r="B41" s="90"/>
      <c r="C41" s="90"/>
      <c r="D41" s="91"/>
      <c r="E41" s="91"/>
      <c r="F41" s="92">
        <v>614837.18999999994</v>
      </c>
      <c r="G41" s="118"/>
    </row>
    <row r="42" spans="1:7" x14ac:dyDescent="0.25">
      <c r="A42" s="90" t="s">
        <v>45</v>
      </c>
      <c r="B42" s="90"/>
      <c r="C42" s="90"/>
      <c r="D42" s="91"/>
      <c r="E42" s="91"/>
      <c r="F42" s="94">
        <v>109550</v>
      </c>
      <c r="G42" s="118"/>
    </row>
    <row r="43" spans="1:7" x14ac:dyDescent="0.25">
      <c r="A43" s="90" t="s">
        <v>46</v>
      </c>
      <c r="B43" s="90"/>
      <c r="C43" s="90"/>
      <c r="D43" s="91"/>
      <c r="E43" s="91"/>
      <c r="F43" s="94">
        <v>95760</v>
      </c>
      <c r="G43" s="118"/>
    </row>
    <row r="44" spans="1:7" x14ac:dyDescent="0.25">
      <c r="A44" s="90" t="s">
        <v>47</v>
      </c>
      <c r="B44" s="90"/>
      <c r="C44" s="90"/>
      <c r="D44" s="91"/>
      <c r="E44" s="91"/>
      <c r="F44" s="94">
        <v>195</v>
      </c>
      <c r="G44" s="118"/>
    </row>
    <row r="45" spans="1:7" x14ac:dyDescent="0.25">
      <c r="A45" s="90"/>
      <c r="B45" s="90"/>
      <c r="C45" s="90"/>
      <c r="D45" s="91"/>
      <c r="E45" s="91"/>
      <c r="F45" s="94"/>
      <c r="G45" s="118"/>
    </row>
    <row r="46" spans="1:7" ht="15.75" thickBot="1" x14ac:dyDescent="0.3">
      <c r="A46" s="99"/>
      <c r="B46" s="99"/>
      <c r="C46" s="99" t="s">
        <v>55</v>
      </c>
      <c r="D46" s="99"/>
      <c r="E46" s="119"/>
      <c r="F46" s="118"/>
      <c r="G46" s="115">
        <f>F40+F45+F41+F42+F43+F44</f>
        <v>29848742.190000001</v>
      </c>
    </row>
    <row r="47" spans="1:7" ht="15.75" thickTop="1" x14ac:dyDescent="0.25">
      <c r="A47" s="99"/>
      <c r="B47" s="99"/>
      <c r="C47" s="99"/>
      <c r="D47" s="99"/>
      <c r="E47" s="119"/>
      <c r="F47" s="118"/>
      <c r="G47" s="87"/>
    </row>
    <row r="48" spans="1:7" x14ac:dyDescent="0.25">
      <c r="A48" s="99" t="s">
        <v>49</v>
      </c>
      <c r="B48" s="90"/>
      <c r="C48" s="90"/>
      <c r="D48" s="91"/>
      <c r="E48" s="91"/>
      <c r="F48" s="92">
        <v>29857642.190000001</v>
      </c>
      <c r="G48" s="114"/>
    </row>
    <row r="49" spans="1:7" x14ac:dyDescent="0.25">
      <c r="A49" s="99"/>
      <c r="B49" s="99"/>
      <c r="C49" s="99" t="s">
        <v>55</v>
      </c>
      <c r="D49" s="99"/>
      <c r="E49" s="119"/>
      <c r="F49" s="120"/>
      <c r="G49" s="121">
        <f>F48</f>
        <v>29857642.190000001</v>
      </c>
    </row>
    <row r="50" spans="1:7" x14ac:dyDescent="0.25">
      <c r="A50" s="99"/>
      <c r="B50" s="99"/>
      <c r="C50" s="99"/>
      <c r="D50" s="99"/>
      <c r="E50" s="122"/>
      <c r="F50" s="123"/>
      <c r="G50" s="99"/>
    </row>
    <row r="51" spans="1:7" ht="15.75" thickBot="1" x14ac:dyDescent="0.3">
      <c r="A51" s="99"/>
      <c r="B51" s="99"/>
      <c r="C51" s="95"/>
      <c r="D51" s="96" t="s">
        <v>34</v>
      </c>
      <c r="E51" s="124"/>
      <c r="F51" s="99"/>
      <c r="G51" s="100">
        <f>G38+G46-G49</f>
        <v>0</v>
      </c>
    </row>
    <row r="52" spans="1:7" ht="15.75" thickTop="1" x14ac:dyDescent="0.25">
      <c r="A52" s="99"/>
      <c r="B52" s="99"/>
      <c r="C52" s="95"/>
      <c r="D52" s="96"/>
      <c r="E52" s="124"/>
      <c r="F52" s="99"/>
      <c r="G52" s="125"/>
    </row>
    <row r="53" spans="1:7" x14ac:dyDescent="0.25">
      <c r="A53" s="99"/>
      <c r="B53" s="99"/>
      <c r="C53" s="95"/>
      <c r="D53" s="96"/>
      <c r="E53" s="124"/>
      <c r="F53" s="99"/>
      <c r="G53" s="125"/>
    </row>
    <row r="54" spans="1:7" x14ac:dyDescent="0.25">
      <c r="A54" s="307"/>
      <c r="B54" s="307"/>
      <c r="C54" s="307"/>
      <c r="D54" s="126"/>
      <c r="E54" s="124"/>
      <c r="F54" s="127"/>
      <c r="G54" s="128"/>
    </row>
    <row r="55" spans="1:7" x14ac:dyDescent="0.25">
      <c r="A55" s="129" t="s">
        <v>57</v>
      </c>
      <c r="B55" s="130"/>
      <c r="C55" s="131"/>
      <c r="D55" s="132"/>
      <c r="E55" s="132"/>
      <c r="F55" s="133"/>
      <c r="G55" s="134" t="s">
        <v>36</v>
      </c>
    </row>
    <row r="56" spans="1:7" x14ac:dyDescent="0.25">
      <c r="A56" s="135"/>
      <c r="B56" s="135"/>
      <c r="C56" s="135"/>
      <c r="D56" s="136"/>
      <c r="E56" s="136"/>
      <c r="F56" s="136"/>
      <c r="G56" s="135"/>
    </row>
    <row r="57" spans="1:7" x14ac:dyDescent="0.25">
      <c r="A57" s="308"/>
      <c r="B57" s="308"/>
      <c r="C57" s="308"/>
      <c r="D57" s="137"/>
      <c r="E57" s="137"/>
      <c r="F57" s="137"/>
      <c r="G57" s="138"/>
    </row>
    <row r="58" spans="1:7" x14ac:dyDescent="0.25">
      <c r="A58" s="309" t="s">
        <v>37</v>
      </c>
      <c r="B58" s="309"/>
      <c r="C58" s="309"/>
      <c r="D58" s="129"/>
      <c r="E58" s="129"/>
      <c r="F58" s="129"/>
      <c r="G58" s="139" t="s">
        <v>38</v>
      </c>
    </row>
    <row r="59" spans="1:7" x14ac:dyDescent="0.25">
      <c r="A59" s="139"/>
      <c r="B59" s="139"/>
      <c r="C59" s="139"/>
      <c r="D59" s="139"/>
      <c r="E59" s="139"/>
      <c r="F59" s="139"/>
      <c r="G59" s="139"/>
    </row>
    <row r="60" spans="1:7" x14ac:dyDescent="0.25">
      <c r="A60" s="129"/>
      <c r="B60" s="130"/>
      <c r="C60" s="132"/>
      <c r="D60" s="132"/>
      <c r="E60" s="132"/>
      <c r="F60" s="139"/>
      <c r="G60" s="139"/>
    </row>
    <row r="61" spans="1:7" x14ac:dyDescent="0.25">
      <c r="A61" s="66"/>
      <c r="B61" s="65"/>
      <c r="C61" s="62"/>
      <c r="D61" s="62"/>
      <c r="E61" s="62"/>
      <c r="F61" s="64"/>
      <c r="G61" s="64"/>
    </row>
    <row r="62" spans="1:7" x14ac:dyDescent="0.25">
      <c r="A62" s="66"/>
      <c r="B62" s="65"/>
      <c r="C62" s="56"/>
      <c r="D62" s="56"/>
      <c r="E62" s="56"/>
      <c r="F62" s="64"/>
      <c r="G62" s="64"/>
    </row>
  </sheetData>
  <mergeCells count="10">
    <mergeCell ref="E37:F37"/>
    <mergeCell ref="A54:C54"/>
    <mergeCell ref="A57:C57"/>
    <mergeCell ref="A58:C58"/>
    <mergeCell ref="A3:G3"/>
    <mergeCell ref="A4:G4"/>
    <mergeCell ref="A5:G5"/>
    <mergeCell ref="A6:G6"/>
    <mergeCell ref="A8:B8"/>
    <mergeCell ref="A25:G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34" workbookViewId="0">
      <selection activeCell="C14" sqref="C14"/>
    </sheetView>
  </sheetViews>
  <sheetFormatPr baseColWidth="10" defaultColWidth="9.140625" defaultRowHeight="15" x14ac:dyDescent="0.25"/>
  <cols>
    <col min="4" max="4" width="28" customWidth="1"/>
    <col min="5" max="5" width="13.7109375" customWidth="1"/>
    <col min="6" max="6" width="18.7109375" customWidth="1"/>
    <col min="7" max="7" width="32.42578125" customWidth="1"/>
  </cols>
  <sheetData>
    <row r="1" spans="1:7" ht="18" x14ac:dyDescent="0.25">
      <c r="A1" s="1"/>
      <c r="B1" s="2"/>
      <c r="C1" s="3"/>
      <c r="D1" s="4"/>
      <c r="E1" s="5"/>
      <c r="F1" s="6"/>
      <c r="G1" s="6"/>
    </row>
    <row r="2" spans="1:7" ht="18" x14ac:dyDescent="0.25">
      <c r="A2" s="1"/>
      <c r="B2" s="2"/>
      <c r="C2" s="3"/>
      <c r="D2" s="4"/>
      <c r="E2" s="5"/>
      <c r="F2" s="6"/>
      <c r="G2" s="6"/>
    </row>
    <row r="3" spans="1:7" ht="18" x14ac:dyDescent="0.25">
      <c r="A3" s="310" t="s">
        <v>0</v>
      </c>
      <c r="B3" s="310"/>
      <c r="C3" s="310"/>
      <c r="D3" s="310"/>
      <c r="E3" s="310"/>
      <c r="F3" s="310"/>
      <c r="G3" s="310"/>
    </row>
    <row r="4" spans="1:7" x14ac:dyDescent="0.25">
      <c r="A4" s="311" t="s">
        <v>1</v>
      </c>
      <c r="B4" s="311"/>
      <c r="C4" s="311"/>
      <c r="D4" s="311"/>
      <c r="E4" s="311"/>
      <c r="F4" s="311"/>
      <c r="G4" s="311"/>
    </row>
    <row r="5" spans="1:7" x14ac:dyDescent="0.25">
      <c r="A5" s="312" t="s">
        <v>2</v>
      </c>
      <c r="B5" s="312"/>
      <c r="C5" s="312"/>
      <c r="D5" s="312"/>
      <c r="E5" s="312"/>
      <c r="F5" s="312"/>
      <c r="G5" s="312"/>
    </row>
    <row r="6" spans="1:7" x14ac:dyDescent="0.25">
      <c r="A6" s="312" t="s">
        <v>3</v>
      </c>
      <c r="B6" s="312"/>
      <c r="C6" s="312"/>
      <c r="D6" s="312"/>
      <c r="E6" s="312"/>
      <c r="F6" s="312"/>
      <c r="G6" s="312"/>
    </row>
    <row r="7" spans="1:7" x14ac:dyDescent="0.25">
      <c r="A7" s="7"/>
      <c r="B7" s="7"/>
      <c r="C7" s="7"/>
      <c r="D7" s="7"/>
      <c r="E7" s="7"/>
      <c r="F7" s="7"/>
      <c r="G7" s="7"/>
    </row>
    <row r="8" spans="1:7" ht="18.75" x14ac:dyDescent="0.3">
      <c r="A8" s="8" t="s">
        <v>4</v>
      </c>
      <c r="B8" s="9"/>
      <c r="C8" s="10"/>
      <c r="D8" s="11"/>
      <c r="E8" s="12"/>
      <c r="F8" s="12"/>
      <c r="G8" s="13" t="s">
        <v>5</v>
      </c>
    </row>
    <row r="9" spans="1:7" ht="18" x14ac:dyDescent="0.25">
      <c r="A9" s="316"/>
      <c r="B9" s="316"/>
      <c r="C9" s="14"/>
      <c r="D9" s="15"/>
      <c r="E9" s="6"/>
      <c r="F9" s="16"/>
      <c r="G9" s="17" t="s">
        <v>6</v>
      </c>
    </row>
    <row r="10" spans="1:7" ht="18" x14ac:dyDescent="0.25">
      <c r="A10" s="18" t="s">
        <v>7</v>
      </c>
      <c r="B10" s="19"/>
      <c r="C10" s="20"/>
      <c r="D10" s="20"/>
      <c r="E10" s="20"/>
      <c r="F10" s="21">
        <v>8344379.8600000003</v>
      </c>
      <c r="G10" s="22"/>
    </row>
    <row r="11" spans="1:7" ht="18" x14ac:dyDescent="0.25">
      <c r="A11" s="18" t="s">
        <v>8</v>
      </c>
      <c r="B11" s="19"/>
      <c r="C11" s="20"/>
      <c r="D11" s="20"/>
      <c r="E11" s="20"/>
      <c r="F11" s="23"/>
      <c r="G11" s="22"/>
    </row>
    <row r="12" spans="1:7" ht="18" x14ac:dyDescent="0.25">
      <c r="A12" s="20"/>
      <c r="B12" s="19"/>
      <c r="C12" s="20"/>
      <c r="D12" s="24" t="s">
        <v>9</v>
      </c>
      <c r="E12" s="20"/>
      <c r="F12" s="25"/>
      <c r="G12" s="26">
        <f>F10+F11</f>
        <v>8344379.8600000003</v>
      </c>
    </row>
    <row r="13" spans="1:7" ht="18" x14ac:dyDescent="0.25">
      <c r="A13" s="24" t="s">
        <v>10</v>
      </c>
      <c r="B13" s="19"/>
      <c r="C13" s="20"/>
      <c r="D13" s="20"/>
      <c r="E13" s="20"/>
      <c r="F13" s="25"/>
      <c r="G13" s="27"/>
    </row>
    <row r="14" spans="1:7" ht="18" x14ac:dyDescent="0.25">
      <c r="A14" s="28" t="s">
        <v>11</v>
      </c>
      <c r="B14" s="29"/>
      <c r="C14" s="29"/>
      <c r="D14" s="20"/>
      <c r="E14" s="20"/>
      <c r="F14" s="21">
        <v>1231337.29</v>
      </c>
      <c r="G14" s="27"/>
    </row>
    <row r="15" spans="1:7" ht="18" x14ac:dyDescent="0.25">
      <c r="A15" s="30" t="s">
        <v>12</v>
      </c>
      <c r="B15" s="29"/>
      <c r="C15" s="29"/>
      <c r="D15" s="20"/>
      <c r="E15" s="20"/>
      <c r="F15" s="23">
        <v>1755</v>
      </c>
      <c r="G15" s="27"/>
    </row>
    <row r="16" spans="1:7" ht="18" x14ac:dyDescent="0.25">
      <c r="A16" s="14"/>
      <c r="B16" s="19"/>
      <c r="C16" s="31"/>
      <c r="D16" s="24" t="s">
        <v>9</v>
      </c>
      <c r="E16" s="32"/>
      <c r="F16" s="27"/>
      <c r="G16" s="33">
        <f>F14+F15</f>
        <v>1233092.29</v>
      </c>
    </row>
    <row r="17" spans="1:7" ht="18" x14ac:dyDescent="0.25">
      <c r="A17" s="24" t="s">
        <v>13</v>
      </c>
      <c r="B17" s="30"/>
      <c r="C17" s="30"/>
      <c r="D17" s="20"/>
      <c r="E17" s="32"/>
      <c r="F17" s="34"/>
      <c r="G17" s="25"/>
    </row>
    <row r="18" spans="1:7" ht="18" x14ac:dyDescent="0.25">
      <c r="A18" s="30" t="s">
        <v>14</v>
      </c>
      <c r="B18" s="30"/>
      <c r="C18" s="30"/>
      <c r="D18" s="20"/>
      <c r="E18" s="32"/>
      <c r="F18" s="35">
        <v>890379.88</v>
      </c>
      <c r="G18" s="25"/>
    </row>
    <row r="19" spans="1:7" ht="18" x14ac:dyDescent="0.25">
      <c r="A19" s="30" t="s">
        <v>15</v>
      </c>
      <c r="B19" s="30"/>
      <c r="C19" s="30"/>
      <c r="D19" s="20"/>
      <c r="E19" s="32"/>
      <c r="F19" s="35">
        <v>570000</v>
      </c>
      <c r="G19" s="25"/>
    </row>
    <row r="20" spans="1:7" ht="18" x14ac:dyDescent="0.25">
      <c r="A20" s="18" t="s">
        <v>16</v>
      </c>
      <c r="B20" s="30"/>
      <c r="C20" s="30"/>
      <c r="D20" s="20"/>
      <c r="E20" s="32"/>
      <c r="F20" s="36">
        <v>1023412.92</v>
      </c>
      <c r="G20" s="25"/>
    </row>
    <row r="21" spans="1:7" ht="18" x14ac:dyDescent="0.25">
      <c r="A21" s="18" t="s">
        <v>17</v>
      </c>
      <c r="B21" s="30"/>
      <c r="C21" s="30"/>
      <c r="D21" s="20"/>
      <c r="E21" s="32"/>
      <c r="F21" s="37">
        <v>2263.35</v>
      </c>
      <c r="G21" s="25"/>
    </row>
    <row r="22" spans="1:7" ht="18" x14ac:dyDescent="0.25">
      <c r="A22" s="18" t="s">
        <v>18</v>
      </c>
      <c r="B22" s="30"/>
      <c r="C22" s="30"/>
      <c r="D22" s="20"/>
      <c r="E22" s="32"/>
      <c r="F22" s="37">
        <v>175</v>
      </c>
      <c r="G22" s="25"/>
    </row>
    <row r="23" spans="1:7" ht="18" x14ac:dyDescent="0.25">
      <c r="B23" s="30"/>
      <c r="C23" s="20"/>
      <c r="D23" s="24" t="s">
        <v>9</v>
      </c>
      <c r="E23" s="32"/>
      <c r="F23" s="38"/>
      <c r="G23" s="39">
        <f>F20+F21+F22+F18+F19</f>
        <v>2486231.15</v>
      </c>
    </row>
    <row r="24" spans="1:7" ht="18" x14ac:dyDescent="0.25">
      <c r="B24" s="30"/>
      <c r="C24" s="20"/>
      <c r="D24" s="24"/>
      <c r="E24" s="32"/>
      <c r="F24" s="38"/>
      <c r="G24" s="40"/>
    </row>
    <row r="25" spans="1:7" ht="18" x14ac:dyDescent="0.25">
      <c r="A25" s="31"/>
      <c r="B25" s="19"/>
      <c r="C25" s="14"/>
      <c r="D25" s="31" t="s">
        <v>19</v>
      </c>
      <c r="E25" s="32"/>
      <c r="F25" s="27"/>
      <c r="G25" s="41">
        <f>G12+G16-G23</f>
        <v>7091241</v>
      </c>
    </row>
    <row r="26" spans="1:7" ht="18" x14ac:dyDescent="0.25">
      <c r="A26" s="315" t="s">
        <v>20</v>
      </c>
      <c r="B26" s="315"/>
      <c r="C26" s="315"/>
      <c r="D26" s="315"/>
      <c r="E26" s="315"/>
      <c r="F26" s="315"/>
    </row>
    <row r="27" spans="1:7" ht="18" x14ac:dyDescent="0.25">
      <c r="A27" s="24" t="s">
        <v>21</v>
      </c>
      <c r="B27" s="19"/>
      <c r="C27" s="20"/>
      <c r="D27" s="20"/>
      <c r="E27" s="20"/>
      <c r="F27" s="27"/>
      <c r="G27" s="25"/>
    </row>
    <row r="28" spans="1:7" ht="18" x14ac:dyDescent="0.25">
      <c r="A28" s="18" t="s">
        <v>22</v>
      </c>
      <c r="B28" s="19"/>
      <c r="C28" s="20"/>
      <c r="D28" s="20"/>
      <c r="E28" s="20"/>
      <c r="F28" s="26">
        <v>226275.27</v>
      </c>
      <c r="G28" s="27"/>
    </row>
    <row r="29" spans="1:7" ht="18.75" thickBot="1" x14ac:dyDescent="0.3">
      <c r="A29" s="20"/>
      <c r="B29" s="19"/>
      <c r="C29" s="20"/>
      <c r="D29" s="20"/>
      <c r="E29" s="20"/>
      <c r="F29" s="27"/>
      <c r="G29" s="42">
        <f>F28</f>
        <v>226275.27</v>
      </c>
    </row>
    <row r="30" spans="1:7" ht="18.75" thickTop="1" x14ac:dyDescent="0.25">
      <c r="A30" s="31" t="s">
        <v>13</v>
      </c>
      <c r="B30" s="19"/>
      <c r="C30" s="20"/>
      <c r="D30" s="20"/>
      <c r="E30" s="20"/>
      <c r="F30" s="27"/>
      <c r="G30" s="25"/>
    </row>
    <row r="31" spans="1:7" ht="18" x14ac:dyDescent="0.25">
      <c r="A31" s="18"/>
      <c r="B31" s="19"/>
      <c r="C31" s="20"/>
      <c r="D31" s="20"/>
      <c r="E31" s="20"/>
      <c r="F31" s="26"/>
      <c r="G31" s="25"/>
    </row>
    <row r="32" spans="1:7" ht="18.75" thickBot="1" x14ac:dyDescent="0.3">
      <c r="A32" s="31" t="s">
        <v>23</v>
      </c>
      <c r="B32" s="19"/>
      <c r="C32" s="20"/>
      <c r="D32" s="20"/>
      <c r="E32" s="20"/>
      <c r="F32" s="43"/>
      <c r="G32" s="44">
        <f>G25+G29-F31</f>
        <v>7317516.2699999996</v>
      </c>
    </row>
    <row r="33" spans="1:7" ht="19.5" thickTop="1" thickBot="1" x14ac:dyDescent="0.3">
      <c r="A33" s="31"/>
      <c r="B33" s="19"/>
      <c r="C33" s="20"/>
      <c r="D33" s="20"/>
      <c r="E33" s="20"/>
      <c r="F33" s="27"/>
      <c r="G33" s="45"/>
    </row>
    <row r="34" spans="1:7" ht="19.5" thickTop="1" thickBot="1" x14ac:dyDescent="0.3">
      <c r="A34" s="320" t="s">
        <v>24</v>
      </c>
      <c r="B34" s="320"/>
      <c r="C34" s="320"/>
      <c r="D34" s="320"/>
      <c r="E34" s="320"/>
      <c r="F34" s="320"/>
      <c r="G34" s="320"/>
    </row>
    <row r="35" spans="1:7" ht="18.75" thickTop="1" x14ac:dyDescent="0.25">
      <c r="A35" s="18" t="s">
        <v>25</v>
      </c>
      <c r="B35" s="30"/>
      <c r="C35" s="30"/>
      <c r="D35" s="30"/>
      <c r="E35" s="46"/>
      <c r="F35" s="47">
        <v>7596740.4000000004</v>
      </c>
      <c r="G35" s="48"/>
    </row>
    <row r="36" spans="1:7" ht="18" x14ac:dyDescent="0.25">
      <c r="A36" s="18" t="s">
        <v>26</v>
      </c>
      <c r="B36" s="30"/>
      <c r="C36" s="30"/>
      <c r="D36" s="30"/>
      <c r="E36" s="321"/>
      <c r="F36" s="321"/>
      <c r="G36" s="30"/>
    </row>
    <row r="37" spans="1:7" ht="18.75" thickBot="1" x14ac:dyDescent="0.3">
      <c r="A37" s="30"/>
      <c r="B37" s="30"/>
      <c r="D37" s="30" t="s">
        <v>27</v>
      </c>
      <c r="E37" s="30"/>
      <c r="F37" s="30"/>
      <c r="G37" s="49">
        <f>F35</f>
        <v>7596740.4000000004</v>
      </c>
    </row>
    <row r="38" spans="1:7" ht="18.75" thickTop="1" x14ac:dyDescent="0.25">
      <c r="A38" s="24" t="s">
        <v>21</v>
      </c>
      <c r="B38" s="30"/>
      <c r="C38" s="30"/>
      <c r="D38" s="30"/>
      <c r="E38" s="50"/>
      <c r="F38" s="51"/>
      <c r="G38" s="30"/>
    </row>
    <row r="39" spans="1:7" ht="18" x14ac:dyDescent="0.25">
      <c r="A39" s="28" t="s">
        <v>28</v>
      </c>
      <c r="B39" s="29"/>
      <c r="C39" s="29"/>
      <c r="D39" s="20"/>
      <c r="E39" s="20"/>
      <c r="F39" s="21">
        <v>1231337.29</v>
      </c>
      <c r="G39" s="48"/>
    </row>
    <row r="40" spans="1:7" ht="18.75" thickBot="1" x14ac:dyDescent="0.3">
      <c r="A40" s="30"/>
      <c r="B40" s="30"/>
      <c r="D40" s="30" t="s">
        <v>27</v>
      </c>
      <c r="E40" s="52"/>
      <c r="F40" s="52"/>
      <c r="G40" s="49">
        <f>+F39</f>
        <v>1231337.29</v>
      </c>
    </row>
    <row r="41" spans="1:7" ht="18.75" thickTop="1" x14ac:dyDescent="0.25">
      <c r="A41" s="24" t="s">
        <v>13</v>
      </c>
      <c r="B41" s="30"/>
      <c r="C41" s="30"/>
      <c r="D41" s="30"/>
      <c r="E41" s="52"/>
      <c r="F41" s="52"/>
      <c r="G41" s="52"/>
    </row>
    <row r="42" spans="1:7" ht="18" x14ac:dyDescent="0.25">
      <c r="A42" s="30" t="s">
        <v>15</v>
      </c>
      <c r="B42" s="30"/>
      <c r="C42" s="30"/>
      <c r="D42" s="20"/>
      <c r="E42" s="32"/>
      <c r="F42" s="35">
        <v>570000</v>
      </c>
      <c r="G42" s="52"/>
    </row>
    <row r="43" spans="1:7" ht="18" x14ac:dyDescent="0.25">
      <c r="A43" s="30" t="s">
        <v>29</v>
      </c>
      <c r="B43" s="30"/>
      <c r="C43" s="18"/>
      <c r="D43" s="30"/>
      <c r="E43" s="32"/>
      <c r="F43" s="53">
        <v>2263.35</v>
      </c>
      <c r="G43" s="48"/>
    </row>
    <row r="44" spans="1:7" ht="18" x14ac:dyDescent="0.25">
      <c r="A44" s="30" t="s">
        <v>30</v>
      </c>
      <c r="B44" s="30"/>
      <c r="C44" s="18"/>
      <c r="D44" s="30"/>
      <c r="E44" s="32"/>
      <c r="F44" s="37">
        <v>175</v>
      </c>
      <c r="G44" s="48"/>
    </row>
    <row r="45" spans="1:7" ht="18" x14ac:dyDescent="0.25">
      <c r="A45" s="30" t="s">
        <v>31</v>
      </c>
      <c r="B45" s="30"/>
      <c r="C45" s="18"/>
      <c r="D45" s="30"/>
      <c r="E45" s="32"/>
      <c r="F45" s="54">
        <v>1023412.92</v>
      </c>
      <c r="G45" s="48"/>
    </row>
    <row r="46" spans="1:7" ht="18" x14ac:dyDescent="0.25">
      <c r="A46" s="30" t="s">
        <v>32</v>
      </c>
      <c r="B46" s="30"/>
      <c r="C46" s="18"/>
      <c r="D46" s="30"/>
      <c r="E46" s="32"/>
      <c r="F46" s="54">
        <v>780</v>
      </c>
      <c r="G46" s="48"/>
    </row>
    <row r="47" spans="1:7" ht="18" x14ac:dyDescent="0.25">
      <c r="A47" s="30" t="s">
        <v>33</v>
      </c>
      <c r="B47" s="30"/>
      <c r="C47" s="18"/>
      <c r="D47" s="30"/>
      <c r="E47" s="32"/>
      <c r="F47" s="55">
        <v>140205.42000000001</v>
      </c>
    </row>
    <row r="48" spans="1:7" ht="18" x14ac:dyDescent="0.25">
      <c r="B48" s="56"/>
      <c r="C48" s="56"/>
      <c r="D48" s="24" t="s">
        <v>9</v>
      </c>
      <c r="F48" s="57"/>
      <c r="G48" s="58">
        <f>F43+F44+F45+F47+F42+F46</f>
        <v>1736836.69</v>
      </c>
    </row>
    <row r="49" spans="1:7" ht="18.75" thickBot="1" x14ac:dyDescent="0.3">
      <c r="A49" s="56"/>
      <c r="B49" s="56"/>
      <c r="C49" s="3"/>
      <c r="D49" s="59" t="s">
        <v>34</v>
      </c>
      <c r="E49" s="56"/>
      <c r="F49" s="30"/>
      <c r="G49" s="60">
        <f>G37+G40-G48</f>
        <v>7091241.0000000019</v>
      </c>
    </row>
    <row r="50" spans="1:7" ht="18.75" thickTop="1" x14ac:dyDescent="0.25">
      <c r="A50" s="56"/>
      <c r="B50" s="56"/>
      <c r="C50" s="3"/>
      <c r="D50" s="59"/>
      <c r="E50" s="56"/>
      <c r="F50" s="30"/>
      <c r="G50" s="61"/>
    </row>
    <row r="51" spans="1:7" ht="18" x14ac:dyDescent="0.25">
      <c r="A51" s="318"/>
      <c r="B51" s="318"/>
      <c r="C51" s="318"/>
      <c r="D51" s="59"/>
      <c r="E51" s="56"/>
      <c r="F51" s="322"/>
      <c r="G51" s="322"/>
    </row>
    <row r="52" spans="1:7" x14ac:dyDescent="0.25">
      <c r="A52" s="323" t="s">
        <v>35</v>
      </c>
      <c r="B52" s="323"/>
      <c r="C52" s="323"/>
      <c r="D52" s="56"/>
      <c r="E52" s="62"/>
      <c r="F52" s="319" t="s">
        <v>36</v>
      </c>
      <c r="G52" s="319"/>
    </row>
    <row r="53" spans="1:7" x14ac:dyDescent="0.25">
      <c r="A53" s="63"/>
      <c r="B53" s="63"/>
      <c r="C53" s="63"/>
      <c r="D53" s="56"/>
      <c r="E53" s="62"/>
      <c r="F53" s="64"/>
      <c r="G53" s="64"/>
    </row>
    <row r="54" spans="1:7" x14ac:dyDescent="0.25">
      <c r="A54" s="317"/>
      <c r="B54" s="317"/>
      <c r="C54" s="317"/>
      <c r="D54" s="65"/>
      <c r="E54" s="65"/>
      <c r="F54" s="318"/>
      <c r="G54" s="318"/>
    </row>
    <row r="55" spans="1:7" x14ac:dyDescent="0.25">
      <c r="A55" s="319" t="s">
        <v>37</v>
      </c>
      <c r="B55" s="319"/>
      <c r="C55" s="319"/>
      <c r="D55" s="66"/>
      <c r="E55" s="66"/>
      <c r="F55" s="319" t="s">
        <v>38</v>
      </c>
      <c r="G55" s="319"/>
    </row>
    <row r="56" spans="1:7" ht="18" x14ac:dyDescent="0.25">
      <c r="A56" s="66"/>
      <c r="B56" s="65"/>
      <c r="C56" s="56"/>
      <c r="D56" s="56"/>
      <c r="E56" s="56"/>
      <c r="F56" s="67"/>
      <c r="G56" s="67"/>
    </row>
    <row r="57" spans="1:7" ht="18" x14ac:dyDescent="0.25">
      <c r="A57" s="66"/>
      <c r="B57" s="65"/>
      <c r="C57" s="56"/>
      <c r="D57" s="56"/>
      <c r="E57" s="56"/>
      <c r="F57" s="67"/>
      <c r="G57" s="67"/>
    </row>
    <row r="58" spans="1:7" ht="18" x14ac:dyDescent="0.25">
      <c r="A58" s="66"/>
      <c r="B58" s="65"/>
      <c r="C58" s="56"/>
      <c r="D58" s="56"/>
      <c r="E58" s="56"/>
      <c r="F58" s="67"/>
      <c r="G58" s="67"/>
    </row>
  </sheetData>
  <mergeCells count="16">
    <mergeCell ref="A54:C54"/>
    <mergeCell ref="F54:G54"/>
    <mergeCell ref="A55:C55"/>
    <mergeCell ref="F55:G55"/>
    <mergeCell ref="A34:G34"/>
    <mergeCell ref="E36:F36"/>
    <mergeCell ref="A51:C51"/>
    <mergeCell ref="F51:G51"/>
    <mergeCell ref="A52:C52"/>
    <mergeCell ref="F52:G52"/>
    <mergeCell ref="A26:F26"/>
    <mergeCell ref="A3:G3"/>
    <mergeCell ref="A4:G4"/>
    <mergeCell ref="A5:G5"/>
    <mergeCell ref="A6:G6"/>
    <mergeCell ref="A9:B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31" workbookViewId="0">
      <selection activeCell="I48" sqref="I48"/>
    </sheetView>
  </sheetViews>
  <sheetFormatPr baseColWidth="10" defaultRowHeight="15" x14ac:dyDescent="0.25"/>
  <cols>
    <col min="4" max="4" width="10.7109375" customWidth="1"/>
    <col min="5" max="5" width="15" customWidth="1"/>
    <col min="6" max="6" width="13.7109375" customWidth="1"/>
    <col min="7" max="7" width="17.140625" customWidth="1"/>
  </cols>
  <sheetData>
    <row r="1" spans="1:7" ht="15.75" x14ac:dyDescent="0.25">
      <c r="A1" s="186"/>
      <c r="B1" s="187"/>
      <c r="C1" s="188"/>
      <c r="D1" s="189"/>
      <c r="E1" s="190"/>
      <c r="F1" s="187"/>
      <c r="G1" s="191"/>
    </row>
    <row r="2" spans="1:7" ht="15.75" x14ac:dyDescent="0.25">
      <c r="A2" s="186"/>
      <c r="B2" s="187"/>
      <c r="C2" s="188"/>
      <c r="D2" s="189"/>
      <c r="E2" s="190"/>
      <c r="F2" s="187"/>
      <c r="G2" s="191"/>
    </row>
    <row r="3" spans="1:7" ht="15.75" x14ac:dyDescent="0.25">
      <c r="A3" s="186"/>
      <c r="B3" s="187"/>
      <c r="C3" s="188"/>
      <c r="D3" s="189"/>
      <c r="E3" s="190"/>
      <c r="F3" s="187"/>
      <c r="G3" s="191"/>
    </row>
    <row r="4" spans="1:7" ht="18" x14ac:dyDescent="0.25">
      <c r="A4" s="310" t="s">
        <v>0</v>
      </c>
      <c r="B4" s="310"/>
      <c r="C4" s="310"/>
      <c r="D4" s="310"/>
      <c r="E4" s="310"/>
      <c r="F4" s="310"/>
      <c r="G4" s="310"/>
    </row>
    <row r="5" spans="1:7" x14ac:dyDescent="0.25">
      <c r="A5" s="311" t="s">
        <v>1</v>
      </c>
      <c r="B5" s="311"/>
      <c r="C5" s="311"/>
      <c r="D5" s="311"/>
      <c r="E5" s="311"/>
      <c r="F5" s="311"/>
      <c r="G5" s="311"/>
    </row>
    <row r="6" spans="1:7" x14ac:dyDescent="0.25">
      <c r="A6" s="312" t="s">
        <v>2</v>
      </c>
      <c r="B6" s="312"/>
      <c r="C6" s="312"/>
      <c r="D6" s="312"/>
      <c r="E6" s="312"/>
      <c r="F6" s="312"/>
      <c r="G6" s="312"/>
    </row>
    <row r="7" spans="1:7" x14ac:dyDescent="0.25">
      <c r="A7" s="312" t="s">
        <v>3</v>
      </c>
      <c r="B7" s="312"/>
      <c r="C7" s="312"/>
      <c r="D7" s="312"/>
      <c r="E7" s="312"/>
      <c r="F7" s="312"/>
      <c r="G7" s="312"/>
    </row>
    <row r="8" spans="1:7" ht="15.75" x14ac:dyDescent="0.25">
      <c r="A8" s="192" t="s">
        <v>73</v>
      </c>
      <c r="B8" s="73"/>
      <c r="C8" s="193"/>
      <c r="D8" s="194"/>
      <c r="E8" s="195"/>
      <c r="F8" s="195"/>
      <c r="G8" s="196" t="s">
        <v>5</v>
      </c>
    </row>
    <row r="9" spans="1:7" x14ac:dyDescent="0.25">
      <c r="A9" s="313"/>
      <c r="B9" s="313"/>
      <c r="C9" s="188"/>
      <c r="D9" s="197"/>
      <c r="E9" s="190"/>
      <c r="F9" s="198"/>
      <c r="G9" s="199" t="s">
        <v>74</v>
      </c>
    </row>
    <row r="10" spans="1:7" x14ac:dyDescent="0.25">
      <c r="A10" s="151" t="s">
        <v>40</v>
      </c>
      <c r="B10" s="200"/>
      <c r="C10" s="201"/>
      <c r="D10" s="201"/>
      <c r="E10" s="202"/>
      <c r="F10" s="203">
        <v>615837.18999999994</v>
      </c>
      <c r="G10" s="204"/>
    </row>
    <row r="11" spans="1:7" x14ac:dyDescent="0.25">
      <c r="A11" s="151" t="s">
        <v>75</v>
      </c>
      <c r="B11" s="200"/>
      <c r="C11" s="201"/>
      <c r="D11" s="201"/>
      <c r="E11" s="202"/>
      <c r="F11" s="205"/>
      <c r="G11" s="204"/>
    </row>
    <row r="12" spans="1:7" x14ac:dyDescent="0.25">
      <c r="A12" s="202"/>
      <c r="B12" s="206"/>
      <c r="C12" s="202"/>
      <c r="D12" s="207" t="s">
        <v>61</v>
      </c>
      <c r="E12" s="202"/>
      <c r="F12" s="203"/>
      <c r="G12" s="208">
        <f>F10+F11</f>
        <v>615837.18999999994</v>
      </c>
    </row>
    <row r="13" spans="1:7" x14ac:dyDescent="0.25">
      <c r="A13" s="209" t="s">
        <v>10</v>
      </c>
      <c r="B13" s="206"/>
      <c r="C13" s="202"/>
      <c r="D13" s="202"/>
      <c r="E13" s="202"/>
      <c r="F13" s="210"/>
      <c r="G13" s="211"/>
    </row>
    <row r="14" spans="1:7" ht="15.75" x14ac:dyDescent="0.25">
      <c r="A14" s="56" t="s">
        <v>76</v>
      </c>
      <c r="B14" s="56"/>
      <c r="C14" s="56"/>
      <c r="D14" s="56"/>
      <c r="E14" s="212"/>
      <c r="F14" s="203"/>
      <c r="G14" s="211"/>
    </row>
    <row r="15" spans="1:7" ht="15.75" x14ac:dyDescent="0.25">
      <c r="A15" s="56"/>
      <c r="B15" s="56"/>
      <c r="C15" s="56"/>
      <c r="D15" s="56"/>
      <c r="E15" s="212"/>
      <c r="F15" s="204"/>
      <c r="G15" s="211"/>
    </row>
    <row r="16" spans="1:7" x14ac:dyDescent="0.25">
      <c r="A16" s="188"/>
      <c r="B16" s="206"/>
      <c r="C16" s="207"/>
      <c r="D16" s="207" t="s">
        <v>61</v>
      </c>
      <c r="E16" s="213"/>
      <c r="F16" s="211"/>
      <c r="G16" s="208">
        <f>F14+F15</f>
        <v>0</v>
      </c>
    </row>
    <row r="17" spans="1:7" x14ac:dyDescent="0.25">
      <c r="A17" s="209" t="s">
        <v>13</v>
      </c>
      <c r="B17" s="56"/>
      <c r="C17" s="56"/>
      <c r="D17" s="202"/>
      <c r="E17" s="213"/>
      <c r="F17" s="211"/>
      <c r="G17" s="210"/>
    </row>
    <row r="18" spans="1:7" x14ac:dyDescent="0.25">
      <c r="A18" s="214" t="s">
        <v>77</v>
      </c>
      <c r="B18" s="214"/>
      <c r="C18" s="56"/>
      <c r="D18" s="202"/>
      <c r="E18" s="213"/>
      <c r="F18" s="215">
        <v>614837.18999999994</v>
      </c>
      <c r="G18" s="210"/>
    </row>
    <row r="19" spans="1:7" x14ac:dyDescent="0.25">
      <c r="A19" s="214" t="s">
        <v>78</v>
      </c>
      <c r="B19" s="214"/>
      <c r="C19" s="56"/>
      <c r="D19" s="202"/>
      <c r="E19" s="213"/>
      <c r="F19" s="216">
        <v>922.26</v>
      </c>
      <c r="G19" s="210"/>
    </row>
    <row r="20" spans="1:7" x14ac:dyDescent="0.25">
      <c r="A20" s="214" t="s">
        <v>112</v>
      </c>
      <c r="B20" s="214"/>
      <c r="C20" s="56"/>
      <c r="D20" s="202"/>
      <c r="E20" s="213"/>
      <c r="F20" s="216">
        <v>77.739999999999995</v>
      </c>
      <c r="G20" s="210"/>
    </row>
    <row r="21" spans="1:7" x14ac:dyDescent="0.25">
      <c r="A21" s="214" t="s">
        <v>113</v>
      </c>
      <c r="B21" s="214"/>
      <c r="C21" s="56"/>
      <c r="D21" s="202"/>
      <c r="E21" s="213"/>
      <c r="F21" s="217">
        <f>F18+F19+F20</f>
        <v>615837.18999999994</v>
      </c>
      <c r="G21" s="210"/>
    </row>
    <row r="22" spans="1:7" x14ac:dyDescent="0.25">
      <c r="A22" s="207"/>
      <c r="B22" s="206"/>
      <c r="C22" s="188"/>
      <c r="D22" s="207" t="s">
        <v>19</v>
      </c>
      <c r="E22" s="213"/>
      <c r="F22" s="211"/>
      <c r="G22" s="218">
        <f>G12+G16-F21</f>
        <v>0</v>
      </c>
    </row>
    <row r="23" spans="1:7" x14ac:dyDescent="0.25">
      <c r="A23" s="302" t="s">
        <v>20</v>
      </c>
      <c r="B23" s="302"/>
      <c r="C23" s="302"/>
      <c r="D23" s="302"/>
      <c r="E23" s="302"/>
      <c r="F23" s="302"/>
      <c r="G23" s="219"/>
    </row>
    <row r="24" spans="1:7" x14ac:dyDescent="0.25">
      <c r="A24" s="209" t="s">
        <v>21</v>
      </c>
      <c r="B24" s="206"/>
      <c r="C24" s="202"/>
      <c r="D24" s="202"/>
      <c r="E24" s="202"/>
      <c r="F24" s="220"/>
      <c r="G24" s="221"/>
    </row>
    <row r="25" spans="1:7" x14ac:dyDescent="0.25">
      <c r="A25" s="99" t="s">
        <v>66</v>
      </c>
      <c r="B25" s="206"/>
      <c r="C25" s="202"/>
      <c r="D25" s="202"/>
      <c r="E25" s="202"/>
      <c r="F25" s="222"/>
      <c r="G25" s="220"/>
    </row>
    <row r="26" spans="1:7" ht="15.75" x14ac:dyDescent="0.25">
      <c r="A26" s="207" t="s">
        <v>13</v>
      </c>
      <c r="B26" s="206"/>
      <c r="C26" s="202"/>
      <c r="D26" s="202"/>
      <c r="E26" s="223"/>
      <c r="F26" s="224"/>
      <c r="G26" s="221"/>
    </row>
    <row r="27" spans="1:7" ht="15.75" x14ac:dyDescent="0.25">
      <c r="A27" s="56" t="s">
        <v>67</v>
      </c>
      <c r="B27" s="206"/>
      <c r="C27" s="202"/>
      <c r="D27" s="202"/>
      <c r="E27" s="223"/>
      <c r="F27" s="225"/>
      <c r="G27" s="222"/>
    </row>
    <row r="28" spans="1:7" ht="16.5" thickBot="1" x14ac:dyDescent="0.3">
      <c r="A28" s="207" t="s">
        <v>52</v>
      </c>
      <c r="B28" s="206"/>
      <c r="C28" s="202"/>
      <c r="D28" s="202"/>
      <c r="E28" s="223"/>
      <c r="F28" s="225"/>
      <c r="G28" s="226">
        <f>G22</f>
        <v>0</v>
      </c>
    </row>
    <row r="29" spans="1:7" ht="17.25" thickTop="1" thickBot="1" x14ac:dyDescent="0.3">
      <c r="A29" s="207"/>
      <c r="B29" s="206"/>
      <c r="C29" s="202"/>
      <c r="D29" s="202"/>
      <c r="E29" s="223"/>
      <c r="F29" s="224"/>
      <c r="G29" s="227"/>
    </row>
    <row r="30" spans="1:7" ht="16.5" thickTop="1" thickBot="1" x14ac:dyDescent="0.3">
      <c r="A30" s="228" t="s">
        <v>24</v>
      </c>
      <c r="B30" s="228"/>
      <c r="C30" s="228"/>
      <c r="D30" s="228"/>
      <c r="E30" s="229"/>
      <c r="F30" s="229"/>
      <c r="G30" s="230"/>
    </row>
    <row r="31" spans="1:7" ht="15.75" thickTop="1" x14ac:dyDescent="0.25">
      <c r="A31" s="151" t="s">
        <v>79</v>
      </c>
      <c r="B31" s="99"/>
      <c r="C31" s="99"/>
      <c r="D31" s="99"/>
      <c r="E31" s="231"/>
      <c r="F31" s="232">
        <v>615837.18999999994</v>
      </c>
      <c r="G31" s="233"/>
    </row>
    <row r="32" spans="1:7" x14ac:dyDescent="0.25">
      <c r="A32" s="151" t="s">
        <v>80</v>
      </c>
      <c r="B32" s="99"/>
      <c r="C32" s="99"/>
      <c r="D32" s="99"/>
      <c r="E32" s="324"/>
      <c r="F32" s="324"/>
      <c r="G32" s="234"/>
    </row>
    <row r="33" spans="1:7" ht="15.75" thickBot="1" x14ac:dyDescent="0.3">
      <c r="A33" s="56"/>
      <c r="B33" s="56"/>
      <c r="C33" s="56" t="s">
        <v>55</v>
      </c>
      <c r="D33" s="56"/>
      <c r="E33" s="234"/>
      <c r="F33" s="234"/>
      <c r="G33" s="235">
        <f>F31+E32</f>
        <v>615837.18999999994</v>
      </c>
    </row>
    <row r="34" spans="1:7" ht="15.75" thickTop="1" x14ac:dyDescent="0.25">
      <c r="A34" s="56" t="s">
        <v>21</v>
      </c>
      <c r="B34" s="56"/>
      <c r="C34" s="56"/>
      <c r="D34" s="56"/>
      <c r="E34" s="236" t="s">
        <v>81</v>
      </c>
      <c r="F34" s="239"/>
      <c r="G34" s="234"/>
    </row>
    <row r="35" spans="1:7" ht="15.75" x14ac:dyDescent="0.25">
      <c r="A35" s="56" t="s">
        <v>82</v>
      </c>
      <c r="B35" s="56"/>
      <c r="C35" s="56"/>
      <c r="D35" s="56"/>
      <c r="E35" s="212"/>
      <c r="F35" s="203"/>
      <c r="G35" s="237"/>
    </row>
    <row r="36" spans="1:7" x14ac:dyDescent="0.25">
      <c r="A36" s="56"/>
      <c r="B36" s="56"/>
      <c r="C36" s="56"/>
      <c r="D36" s="56"/>
      <c r="E36" s="237"/>
      <c r="F36" s="237"/>
      <c r="G36" s="237"/>
    </row>
    <row r="37" spans="1:7" ht="15.75" thickBot="1" x14ac:dyDescent="0.3">
      <c r="A37" s="56"/>
      <c r="B37" s="56"/>
      <c r="C37" s="56" t="s">
        <v>55</v>
      </c>
      <c r="D37" s="56"/>
      <c r="E37" s="238"/>
      <c r="F37" s="238"/>
      <c r="G37" s="235">
        <f>SUM(F35:F36)</f>
        <v>0</v>
      </c>
    </row>
    <row r="38" spans="1:7" ht="15.75" thickTop="1" x14ac:dyDescent="0.25">
      <c r="A38" s="99" t="s">
        <v>13</v>
      </c>
      <c r="B38" s="56"/>
      <c r="C38" s="56"/>
      <c r="D38" s="56"/>
      <c r="E38" s="325"/>
      <c r="F38" s="325"/>
      <c r="G38" s="238"/>
    </row>
    <row r="39" spans="1:7" x14ac:dyDescent="0.25">
      <c r="A39" s="214" t="s">
        <v>77</v>
      </c>
      <c r="B39" s="214"/>
      <c r="C39" s="56"/>
      <c r="D39" s="202"/>
      <c r="E39" s="213"/>
      <c r="F39" s="240">
        <v>614837.18999999994</v>
      </c>
      <c r="G39" s="238"/>
    </row>
    <row r="40" spans="1:7" x14ac:dyDescent="0.25">
      <c r="A40" s="214" t="s">
        <v>78</v>
      </c>
      <c r="B40" s="214"/>
      <c r="C40" s="56"/>
      <c r="D40" s="202"/>
      <c r="E40" s="213"/>
      <c r="F40" s="216">
        <v>922.26</v>
      </c>
      <c r="G40" s="233"/>
    </row>
    <row r="41" spans="1:7" x14ac:dyDescent="0.25">
      <c r="A41" s="214" t="s">
        <v>112</v>
      </c>
      <c r="B41" s="214"/>
      <c r="C41" s="56"/>
      <c r="D41" s="202"/>
      <c r="E41" s="213"/>
      <c r="F41" s="216">
        <v>77.739999999999995</v>
      </c>
      <c r="G41" s="233"/>
    </row>
    <row r="42" spans="1:7" x14ac:dyDescent="0.25">
      <c r="A42" s="214" t="s">
        <v>83</v>
      </c>
      <c r="B42" s="56"/>
      <c r="C42" s="56"/>
      <c r="D42" s="56"/>
      <c r="E42" s="241"/>
      <c r="F42" s="242">
        <f>SUM(F39:F41)</f>
        <v>615837.18999999994</v>
      </c>
      <c r="G42" s="234"/>
    </row>
    <row r="43" spans="1:7" x14ac:dyDescent="0.25">
      <c r="A43" s="56"/>
      <c r="B43" s="56"/>
      <c r="C43" s="188"/>
      <c r="D43" s="207" t="s">
        <v>34</v>
      </c>
      <c r="E43" s="234"/>
      <c r="F43" s="234"/>
      <c r="G43" s="218">
        <f>G33+G37-F42</f>
        <v>0</v>
      </c>
    </row>
    <row r="44" spans="1:7" x14ac:dyDescent="0.25">
      <c r="A44" s="207"/>
      <c r="B44" s="206"/>
      <c r="C44" s="202"/>
      <c r="D44" s="202"/>
      <c r="E44" s="243"/>
      <c r="F44" s="211"/>
      <c r="G44" s="244"/>
    </row>
    <row r="45" spans="1:7" x14ac:dyDescent="0.25">
      <c r="A45" s="207"/>
      <c r="B45" s="206"/>
      <c r="C45" s="202"/>
      <c r="D45" s="202"/>
      <c r="E45" s="202"/>
      <c r="F45" s="220"/>
      <c r="G45" s="227"/>
    </row>
    <row r="46" spans="1:7" x14ac:dyDescent="0.25">
      <c r="A46" s="65"/>
      <c r="B46" s="318"/>
      <c r="C46" s="318"/>
      <c r="D46" s="318"/>
      <c r="E46" s="56"/>
      <c r="F46" s="174"/>
      <c r="G46" s="113"/>
    </row>
    <row r="47" spans="1:7" x14ac:dyDescent="0.25">
      <c r="A47" s="66"/>
      <c r="B47" s="299" t="s">
        <v>72</v>
      </c>
      <c r="C47" s="299"/>
      <c r="D47" s="299"/>
      <c r="E47" s="56"/>
      <c r="F47" s="299" t="s">
        <v>36</v>
      </c>
      <c r="G47" s="299"/>
    </row>
    <row r="48" spans="1:7" x14ac:dyDescent="0.25">
      <c r="A48" s="66"/>
      <c r="B48" s="64"/>
      <c r="C48" s="64"/>
      <c r="D48" s="64"/>
      <c r="E48" s="56"/>
      <c r="F48" s="64"/>
      <c r="G48" s="64"/>
    </row>
    <row r="49" spans="1:7" x14ac:dyDescent="0.25">
      <c r="A49" s="123"/>
      <c r="B49" s="307"/>
      <c r="C49" s="307"/>
      <c r="D49" s="307"/>
      <c r="E49" s="65"/>
      <c r="F49" s="318"/>
      <c r="G49" s="318"/>
    </row>
    <row r="50" spans="1:7" x14ac:dyDescent="0.25">
      <c r="A50" s="66"/>
      <c r="B50" s="299" t="s">
        <v>37</v>
      </c>
      <c r="C50" s="299"/>
      <c r="D50" s="299"/>
      <c r="E50" s="66"/>
      <c r="F50" s="299" t="s">
        <v>38</v>
      </c>
      <c r="G50" s="299"/>
    </row>
    <row r="51" spans="1:7" x14ac:dyDescent="0.25">
      <c r="A51" s="64"/>
      <c r="B51" s="64"/>
      <c r="C51" s="64"/>
      <c r="D51" s="64"/>
      <c r="E51" s="64"/>
      <c r="F51" s="64"/>
      <c r="G51" s="64"/>
    </row>
    <row r="52" spans="1:7" x14ac:dyDescent="0.25">
      <c r="A52" s="64"/>
      <c r="B52" s="64"/>
      <c r="C52" s="64"/>
      <c r="D52" s="64"/>
      <c r="E52" s="64"/>
      <c r="F52" s="64"/>
      <c r="G52" s="64"/>
    </row>
    <row r="53" spans="1:7" x14ac:dyDescent="0.25">
      <c r="A53" s="66"/>
      <c r="B53" s="65"/>
      <c r="C53" s="56"/>
      <c r="D53" s="56"/>
      <c r="E53" s="56"/>
      <c r="F53" s="64"/>
      <c r="G53" s="64"/>
    </row>
    <row r="54" spans="1:7" x14ac:dyDescent="0.25">
      <c r="A54" s="66"/>
      <c r="B54" s="65"/>
      <c r="C54" s="56"/>
      <c r="D54" s="56"/>
      <c r="E54" s="56"/>
      <c r="F54" s="64"/>
      <c r="G54" s="64"/>
    </row>
    <row r="55" spans="1:7" x14ac:dyDescent="0.25">
      <c r="G55" s="95"/>
    </row>
  </sheetData>
  <mergeCells count="15">
    <mergeCell ref="A4:G4"/>
    <mergeCell ref="A5:G5"/>
    <mergeCell ref="A6:G6"/>
    <mergeCell ref="B47:D47"/>
    <mergeCell ref="F47:G47"/>
    <mergeCell ref="B46:D46"/>
    <mergeCell ref="E38:F38"/>
    <mergeCell ref="B49:D49"/>
    <mergeCell ref="F49:G49"/>
    <mergeCell ref="B50:D50"/>
    <mergeCell ref="F50:G50"/>
    <mergeCell ref="A7:G7"/>
    <mergeCell ref="A9:B9"/>
    <mergeCell ref="A23:F23"/>
    <mergeCell ref="E32:F3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workbookViewId="0">
      <selection activeCell="E28" sqref="E28"/>
    </sheetView>
  </sheetViews>
  <sheetFormatPr baseColWidth="10" defaultRowHeight="15" x14ac:dyDescent="0.25"/>
  <cols>
    <col min="4" max="4" width="13" customWidth="1"/>
    <col min="5" max="5" width="9.140625"/>
    <col min="6" max="6" width="14.28515625" customWidth="1"/>
    <col min="7" max="7" width="24.42578125" customWidth="1"/>
  </cols>
  <sheetData>
    <row r="2" spans="1:7" ht="15.75" x14ac:dyDescent="0.25">
      <c r="A2" s="140"/>
      <c r="B2" s="141"/>
      <c r="C2" s="3"/>
      <c r="D2" s="4"/>
      <c r="E2" s="5"/>
      <c r="F2" s="141"/>
      <c r="G2" s="142"/>
    </row>
    <row r="3" spans="1:7" ht="15.75" x14ac:dyDescent="0.25">
      <c r="A3" s="140"/>
      <c r="B3" s="141"/>
      <c r="C3" s="3"/>
      <c r="D3" s="4"/>
      <c r="E3" s="5"/>
      <c r="F3" s="141"/>
      <c r="G3" s="142"/>
    </row>
    <row r="4" spans="1:7" ht="18" x14ac:dyDescent="0.25">
      <c r="A4" s="310" t="s">
        <v>0</v>
      </c>
      <c r="B4" s="310"/>
      <c r="C4" s="310"/>
      <c r="D4" s="310"/>
      <c r="E4" s="310"/>
      <c r="F4" s="310"/>
      <c r="G4" s="310"/>
    </row>
    <row r="5" spans="1:7" x14ac:dyDescent="0.25">
      <c r="A5" s="311" t="s">
        <v>1</v>
      </c>
      <c r="B5" s="311"/>
      <c r="C5" s="311"/>
      <c r="D5" s="311"/>
      <c r="E5" s="311"/>
      <c r="F5" s="311"/>
      <c r="G5" s="311"/>
    </row>
    <row r="6" spans="1:7" x14ac:dyDescent="0.25">
      <c r="A6" s="312" t="s">
        <v>2</v>
      </c>
      <c r="B6" s="312"/>
      <c r="C6" s="312"/>
      <c r="D6" s="312"/>
      <c r="E6" s="312"/>
      <c r="F6" s="312"/>
      <c r="G6" s="312"/>
    </row>
    <row r="7" spans="1:7" x14ac:dyDescent="0.25">
      <c r="A7" s="312" t="s">
        <v>3</v>
      </c>
      <c r="B7" s="312"/>
      <c r="C7" s="312"/>
      <c r="D7" s="312"/>
      <c r="E7" s="312"/>
      <c r="F7" s="312"/>
      <c r="G7" s="312"/>
    </row>
    <row r="8" spans="1:7" ht="15.75" x14ac:dyDescent="0.25">
      <c r="A8" s="143" t="s">
        <v>58</v>
      </c>
      <c r="B8" s="143"/>
      <c r="C8" s="144"/>
      <c r="D8" s="145"/>
      <c r="E8" s="143"/>
      <c r="F8" s="146"/>
      <c r="G8" s="147" t="s">
        <v>5</v>
      </c>
    </row>
    <row r="9" spans="1:7" x14ac:dyDescent="0.25">
      <c r="A9" s="313"/>
      <c r="B9" s="313"/>
      <c r="C9" s="3"/>
      <c r="D9" s="148"/>
      <c r="E9" s="5"/>
      <c r="F9" s="149"/>
      <c r="G9" s="150" t="s">
        <v>6</v>
      </c>
    </row>
    <row r="10" spans="1:7" x14ac:dyDescent="0.25">
      <c r="A10" s="151" t="s">
        <v>59</v>
      </c>
      <c r="B10" s="152"/>
      <c r="C10" s="153"/>
      <c r="D10" s="153"/>
      <c r="E10" s="153"/>
      <c r="F10" s="154">
        <v>0</v>
      </c>
      <c r="G10" s="155"/>
    </row>
    <row r="11" spans="1:7" x14ac:dyDescent="0.25">
      <c r="A11" s="151" t="s">
        <v>60</v>
      </c>
      <c r="B11" s="152"/>
      <c r="C11" s="153"/>
      <c r="D11" s="153"/>
      <c r="E11" s="153"/>
      <c r="F11" s="156">
        <v>0</v>
      </c>
      <c r="G11" s="155"/>
    </row>
    <row r="12" spans="1:7" x14ac:dyDescent="0.25">
      <c r="A12" s="153"/>
      <c r="B12" s="152"/>
      <c r="C12" s="153"/>
      <c r="D12" s="157" t="s">
        <v>61</v>
      </c>
      <c r="E12" s="153"/>
      <c r="F12" s="154"/>
      <c r="G12" s="158">
        <v>0</v>
      </c>
    </row>
    <row r="13" spans="1:7" x14ac:dyDescent="0.25">
      <c r="A13" s="98" t="s">
        <v>10</v>
      </c>
      <c r="B13" s="152"/>
      <c r="C13" s="153"/>
      <c r="D13" s="153"/>
      <c r="E13" s="153"/>
      <c r="F13" s="159"/>
      <c r="G13" s="160"/>
    </row>
    <row r="14" spans="1:7" x14ac:dyDescent="0.25">
      <c r="A14" s="99" t="s">
        <v>62</v>
      </c>
      <c r="B14" s="56"/>
      <c r="C14" s="56"/>
      <c r="D14" s="153"/>
      <c r="E14" s="153"/>
      <c r="F14" s="159">
        <v>0</v>
      </c>
      <c r="G14" s="160"/>
    </row>
    <row r="15" spans="1:7" x14ac:dyDescent="0.25">
      <c r="A15" s="99" t="s">
        <v>63</v>
      </c>
      <c r="B15" s="56"/>
      <c r="C15" s="56"/>
      <c r="D15" s="153"/>
      <c r="E15" s="153"/>
      <c r="F15" s="159">
        <v>0</v>
      </c>
      <c r="G15" s="160"/>
    </row>
    <row r="16" spans="1:7" x14ac:dyDescent="0.25">
      <c r="A16" s="3"/>
      <c r="B16" s="152"/>
      <c r="C16" s="157"/>
      <c r="D16" s="157" t="s">
        <v>61</v>
      </c>
      <c r="E16" s="161"/>
      <c r="F16" s="160"/>
      <c r="G16" s="158">
        <v>0</v>
      </c>
    </row>
    <row r="17" spans="1:7" x14ac:dyDescent="0.25">
      <c r="A17" s="98" t="s">
        <v>13</v>
      </c>
      <c r="B17" s="56"/>
      <c r="C17" s="56"/>
      <c r="D17" s="153"/>
      <c r="E17" s="161"/>
      <c r="F17" s="160"/>
      <c r="G17" s="159"/>
    </row>
    <row r="18" spans="1:7" x14ac:dyDescent="0.25">
      <c r="A18" s="56" t="s">
        <v>64</v>
      </c>
      <c r="B18" s="56"/>
      <c r="C18" s="56"/>
      <c r="D18" s="153"/>
      <c r="E18" s="161"/>
      <c r="F18" s="160">
        <v>0</v>
      </c>
      <c r="G18" s="159"/>
    </row>
    <row r="19" spans="1:7" x14ac:dyDescent="0.25">
      <c r="A19" s="56" t="s">
        <v>65</v>
      </c>
      <c r="B19" s="56"/>
      <c r="C19" s="56"/>
      <c r="D19" s="153"/>
      <c r="E19" s="161"/>
      <c r="F19" s="160">
        <v>0</v>
      </c>
      <c r="G19" s="159"/>
    </row>
    <row r="20" spans="1:7" ht="16.5" thickBot="1" x14ac:dyDescent="0.3">
      <c r="A20" s="157"/>
      <c r="B20" s="152"/>
      <c r="C20" s="3"/>
      <c r="D20" s="157" t="s">
        <v>19</v>
      </c>
      <c r="E20" s="161"/>
      <c r="F20" s="160"/>
      <c r="G20" s="162">
        <v>0</v>
      </c>
    </row>
    <row r="21" spans="1:7" ht="15.75" thickTop="1" x14ac:dyDescent="0.25">
      <c r="A21" s="302" t="s">
        <v>20</v>
      </c>
      <c r="B21" s="302"/>
      <c r="C21" s="302"/>
      <c r="D21" s="302"/>
      <c r="E21" s="302"/>
      <c r="F21" s="302"/>
      <c r="G21" s="163"/>
    </row>
    <row r="22" spans="1:7" x14ac:dyDescent="0.25">
      <c r="A22" s="98" t="s">
        <v>21</v>
      </c>
      <c r="B22" s="152"/>
      <c r="C22" s="153"/>
      <c r="D22" s="153"/>
      <c r="E22" s="153"/>
      <c r="F22" s="160"/>
      <c r="G22" s="159"/>
    </row>
    <row r="23" spans="1:7" x14ac:dyDescent="0.25">
      <c r="A23" s="99" t="s">
        <v>66</v>
      </c>
      <c r="B23" s="152"/>
      <c r="C23" s="153"/>
      <c r="D23" s="153"/>
      <c r="E23" s="153"/>
      <c r="F23" s="154">
        <v>0</v>
      </c>
      <c r="G23" s="160"/>
    </row>
    <row r="24" spans="1:7" ht="15.75" x14ac:dyDescent="0.25">
      <c r="A24" s="153"/>
      <c r="B24" s="152"/>
      <c r="C24" s="153"/>
      <c r="D24" s="153"/>
      <c r="E24" s="153"/>
      <c r="F24" s="160"/>
      <c r="G24" s="164">
        <v>0</v>
      </c>
    </row>
    <row r="25" spans="1:7" x14ac:dyDescent="0.25">
      <c r="A25" s="157" t="s">
        <v>13</v>
      </c>
      <c r="B25" s="152"/>
      <c r="C25" s="153"/>
      <c r="D25" s="153"/>
      <c r="E25" s="153"/>
      <c r="F25" s="160"/>
      <c r="G25" s="159"/>
    </row>
    <row r="26" spans="1:7" x14ac:dyDescent="0.25">
      <c r="A26" s="56" t="s">
        <v>67</v>
      </c>
      <c r="B26" s="152"/>
      <c r="C26" s="153"/>
      <c r="D26" s="153"/>
      <c r="E26" s="153"/>
      <c r="F26" s="160">
        <v>0</v>
      </c>
      <c r="G26" s="159"/>
    </row>
    <row r="27" spans="1:7" x14ac:dyDescent="0.25">
      <c r="A27" s="153"/>
      <c r="B27" s="152"/>
      <c r="C27" s="153"/>
      <c r="D27" s="153"/>
      <c r="E27" s="153"/>
      <c r="F27" s="158"/>
      <c r="G27" s="154">
        <v>0</v>
      </c>
    </row>
    <row r="28" spans="1:7" ht="16.5" thickBot="1" x14ac:dyDescent="0.3">
      <c r="A28" s="157" t="s">
        <v>52</v>
      </c>
      <c r="B28" s="152"/>
      <c r="C28" s="153"/>
      <c r="D28" s="153"/>
      <c r="E28" s="153"/>
      <c r="F28" s="165"/>
      <c r="G28" s="162">
        <v>0</v>
      </c>
    </row>
    <row r="29" spans="1:7" ht="16.5" thickTop="1" thickBot="1" x14ac:dyDescent="0.3">
      <c r="A29" s="166"/>
      <c r="B29" s="167"/>
      <c r="C29" s="168"/>
      <c r="D29" s="168"/>
      <c r="E29" s="168"/>
      <c r="F29" s="169"/>
      <c r="G29" s="170"/>
    </row>
    <row r="30" spans="1:7" ht="16.5" thickTop="1" thickBot="1" x14ac:dyDescent="0.3">
      <c r="A30" s="171" t="s">
        <v>24</v>
      </c>
      <c r="B30" s="171"/>
      <c r="C30" s="171"/>
      <c r="D30" s="171"/>
      <c r="E30" s="172"/>
      <c r="F30" s="172"/>
      <c r="G30" s="173"/>
    </row>
    <row r="31" spans="1:7" ht="15.75" thickTop="1" x14ac:dyDescent="0.25">
      <c r="A31" s="151" t="s">
        <v>68</v>
      </c>
      <c r="B31" s="56"/>
      <c r="C31" s="56"/>
      <c r="D31" s="56"/>
      <c r="E31" s="174"/>
      <c r="F31" s="174">
        <v>0</v>
      </c>
      <c r="G31" s="175"/>
    </row>
    <row r="32" spans="1:7" x14ac:dyDescent="0.25">
      <c r="A32" s="151" t="s">
        <v>69</v>
      </c>
      <c r="B32" s="56"/>
      <c r="C32" s="56"/>
      <c r="D32" s="56"/>
      <c r="E32" s="327"/>
      <c r="F32" s="327"/>
      <c r="G32" s="56"/>
    </row>
    <row r="33" spans="1:7" ht="15.75" thickBot="1" x14ac:dyDescent="0.3">
      <c r="A33" s="56"/>
      <c r="B33" s="56"/>
      <c r="C33" s="56" t="s">
        <v>55</v>
      </c>
      <c r="D33" s="56"/>
      <c r="E33" s="56"/>
      <c r="F33" s="56"/>
      <c r="G33" s="176">
        <v>0</v>
      </c>
    </row>
    <row r="34" spans="1:7" ht="15.75" thickTop="1" x14ac:dyDescent="0.25">
      <c r="A34" s="56" t="s">
        <v>21</v>
      </c>
      <c r="B34" s="56"/>
      <c r="C34" s="56"/>
      <c r="D34" s="56"/>
      <c r="E34" s="177"/>
      <c r="F34" s="178"/>
      <c r="G34" s="56"/>
    </row>
    <row r="35" spans="1:7" x14ac:dyDescent="0.25">
      <c r="A35" s="56" t="s">
        <v>70</v>
      </c>
      <c r="B35" s="56"/>
      <c r="C35" s="56"/>
      <c r="D35" s="56"/>
      <c r="E35" s="179"/>
      <c r="F35" s="180">
        <v>0</v>
      </c>
      <c r="G35" s="179"/>
    </row>
    <row r="36" spans="1:7" ht="15.75" thickBot="1" x14ac:dyDescent="0.3">
      <c r="A36" s="56"/>
      <c r="B36" s="56"/>
      <c r="C36" s="56" t="s">
        <v>55</v>
      </c>
      <c r="D36" s="56"/>
      <c r="E36" s="181"/>
      <c r="F36" s="181"/>
      <c r="G36" s="176">
        <v>0</v>
      </c>
    </row>
    <row r="37" spans="1:7" ht="15.75" thickTop="1" x14ac:dyDescent="0.25">
      <c r="A37" s="99" t="s">
        <v>13</v>
      </c>
      <c r="B37" s="56"/>
      <c r="C37" s="56"/>
      <c r="D37" s="56"/>
      <c r="E37" s="328"/>
      <c r="F37" s="328"/>
      <c r="G37" s="181"/>
    </row>
    <row r="38" spans="1:7" x14ac:dyDescent="0.25">
      <c r="A38" s="56" t="s">
        <v>71</v>
      </c>
      <c r="B38" s="56"/>
      <c r="C38" s="56"/>
      <c r="D38" s="56"/>
      <c r="E38" s="65"/>
      <c r="F38" s="182"/>
      <c r="G38" s="175"/>
    </row>
    <row r="39" spans="1:7" ht="16.5" thickBot="1" x14ac:dyDescent="0.3">
      <c r="A39" s="56"/>
      <c r="B39" s="56"/>
      <c r="C39" s="3"/>
      <c r="D39" s="157" t="s">
        <v>34</v>
      </c>
      <c r="E39" s="56"/>
      <c r="F39" s="56"/>
      <c r="G39" s="162">
        <f>G36+F38</f>
        <v>0</v>
      </c>
    </row>
    <row r="40" spans="1:7" ht="15.75" thickTop="1" x14ac:dyDescent="0.25">
      <c r="A40" s="56"/>
      <c r="B40" s="56"/>
      <c r="C40" s="3"/>
      <c r="D40" s="157"/>
      <c r="E40" s="56"/>
      <c r="F40" s="56"/>
      <c r="G40" s="183"/>
    </row>
    <row r="41" spans="1:7" x14ac:dyDescent="0.25">
      <c r="A41" s="62"/>
      <c r="B41" s="329"/>
      <c r="C41" s="329"/>
      <c r="D41" s="329"/>
      <c r="E41" s="56"/>
      <c r="F41" s="174"/>
      <c r="G41" s="174"/>
    </row>
    <row r="42" spans="1:7" x14ac:dyDescent="0.25">
      <c r="A42" s="66"/>
      <c r="B42" s="319" t="s">
        <v>72</v>
      </c>
      <c r="C42" s="319"/>
      <c r="D42" s="319"/>
      <c r="E42" s="56"/>
      <c r="F42" s="299" t="s">
        <v>36</v>
      </c>
      <c r="G42" s="299"/>
    </row>
    <row r="44" spans="1:7" x14ac:dyDescent="0.25">
      <c r="A44" s="3"/>
      <c r="B44" s="330"/>
      <c r="C44" s="330"/>
      <c r="D44" s="330"/>
      <c r="E44" s="184"/>
      <c r="F44" s="330"/>
      <c r="G44" s="330"/>
    </row>
    <row r="45" spans="1:7" x14ac:dyDescent="0.25">
      <c r="A45" s="185"/>
      <c r="B45" s="323" t="s">
        <v>37</v>
      </c>
      <c r="C45" s="323"/>
      <c r="D45" s="323"/>
      <c r="E45" s="185"/>
      <c r="F45" s="326" t="s">
        <v>38</v>
      </c>
      <c r="G45" s="326"/>
    </row>
    <row r="46" spans="1:7" x14ac:dyDescent="0.25">
      <c r="A46" s="185"/>
      <c r="B46" s="185"/>
      <c r="C46" s="185"/>
      <c r="D46" s="185"/>
      <c r="E46" s="185"/>
      <c r="F46" s="185"/>
      <c r="G46" s="185"/>
    </row>
  </sheetData>
  <mergeCells count="15">
    <mergeCell ref="B45:D45"/>
    <mergeCell ref="F45:G45"/>
    <mergeCell ref="E32:F32"/>
    <mergeCell ref="E37:F37"/>
    <mergeCell ref="B41:D41"/>
    <mergeCell ref="B42:D42"/>
    <mergeCell ref="F42:G42"/>
    <mergeCell ref="B44:D44"/>
    <mergeCell ref="F44:G44"/>
    <mergeCell ref="A21:F21"/>
    <mergeCell ref="A4:G4"/>
    <mergeCell ref="A5:G5"/>
    <mergeCell ref="A6:G6"/>
    <mergeCell ref="A7:G7"/>
    <mergeCell ref="A9:B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Cuenta Tesorero</vt:lpstr>
      <vt:lpstr>Cuenta Unica 901</vt:lpstr>
      <vt:lpstr>Anticipos Financieros</vt:lpstr>
      <vt:lpstr>Cuenta Electronica </vt:lpstr>
      <vt:lpstr>Colectora 550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2023-07-10T16:50:28Z</dcterms:modified>
</cp:coreProperties>
</file>