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uenta Tesorero 0102384894" sheetId="1" r:id="rId1"/>
    <sheet name="Colector" sheetId="2" r:id="rId2"/>
    <sheet name="Unica" sheetId="3" r:id="rId3"/>
    <sheet name="Anticipos Financieros" sheetId="4" r:id="rId4"/>
    <sheet name="Electronica" sheetId="5" r:id="rId5"/>
  </sheets>
  <calcPr calcId="152511"/>
</workbook>
</file>

<file path=xl/calcChain.xml><?xml version="1.0" encoding="utf-8"?>
<calcChain xmlns="http://schemas.openxmlformats.org/spreadsheetml/2006/main">
  <c r="F42" i="5" l="1"/>
  <c r="G37" i="5"/>
  <c r="G33" i="5"/>
  <c r="G43" i="5" s="1"/>
  <c r="G16" i="5"/>
  <c r="G12" i="5"/>
  <c r="G22" i="5" s="1"/>
  <c r="G28" i="5" s="1"/>
  <c r="G47" i="4" l="1"/>
  <c r="G39" i="4"/>
  <c r="G48" i="4" s="1"/>
  <c r="G36" i="4"/>
  <c r="G28" i="4"/>
  <c r="G22" i="4"/>
  <c r="G16" i="4"/>
  <c r="G24" i="4" s="1"/>
  <c r="G31" i="4" s="1"/>
  <c r="G12" i="4"/>
  <c r="G44" i="3" l="1"/>
  <c r="G41" i="3"/>
  <c r="G46" i="3" s="1"/>
  <c r="G36" i="3"/>
  <c r="G20" i="3"/>
  <c r="G16" i="3"/>
  <c r="G22" i="3" s="1"/>
  <c r="G27" i="3" s="1"/>
  <c r="G31" i="3" s="1"/>
  <c r="G12" i="3"/>
  <c r="G39" i="2" l="1"/>
  <c r="G50" i="1" l="1"/>
  <c r="G46" i="1"/>
  <c r="G38" i="1"/>
  <c r="G52" i="1" s="1"/>
  <c r="G22" i="1"/>
  <c r="G19" i="1"/>
  <c r="G12" i="1"/>
  <c r="G24" i="1" s="1"/>
  <c r="G28" i="1" s="1"/>
  <c r="G33" i="1" s="1"/>
</calcChain>
</file>

<file path=xl/sharedStrings.xml><?xml version="1.0" encoding="utf-8"?>
<sst xmlns="http://schemas.openxmlformats.org/spreadsheetml/2006/main" count="215" uniqueCount="108">
  <si>
    <t>COMEDORES ECONOMICOS DEL ESTADO</t>
  </si>
  <si>
    <t>SANTO DOMINGO, D.N.</t>
  </si>
  <si>
    <t>CONCILIACION DE CUENTA BANCARIA</t>
  </si>
  <si>
    <t>VALOR EN RD$</t>
  </si>
  <si>
    <t xml:space="preserve">BANRESERVAS CUENTA TESORERO 010-238489-4 </t>
  </si>
  <si>
    <t>FECHA</t>
  </si>
  <si>
    <t>Fondo 2079001000</t>
  </si>
  <si>
    <t>Sub-total ------------------------------</t>
  </si>
  <si>
    <t>MAS</t>
  </si>
  <si>
    <t>Transf. recibida de la Cuenta 010-252290-1 ( ingresos de clientes)…...……………</t>
  </si>
  <si>
    <t>Transf. recibida de la Cuenta 010-252290-1 (dep. Loteria)……………….……………………</t>
  </si>
  <si>
    <t>Ingresos por deduccion recibidas………………………………………………………..</t>
  </si>
  <si>
    <t>Total Ingresos------------------------------------</t>
  </si>
  <si>
    <t>MENOS:</t>
  </si>
  <si>
    <t>Libramientos pagados……………………………………………………………..</t>
  </si>
  <si>
    <t>Sub Total…………………………………………………….</t>
  </si>
  <si>
    <t>BALANCE EN LIBRO-----------------------------------------------------</t>
  </si>
  <si>
    <t>PARA IGUALAR CON EL BANCO:</t>
  </si>
  <si>
    <t>MAS:</t>
  </si>
  <si>
    <t>En transito ……………………………………………………………….………….</t>
  </si>
  <si>
    <t>Asignacion cuota pago Credito en transito……………………………………</t>
  </si>
  <si>
    <t>Deposito en transito de la Unica a la Tesorero……………………………………………………………..</t>
  </si>
  <si>
    <t>BALANCE SEGÚN EL BANCO……………………………………………………...……………………</t>
  </si>
  <si>
    <t>MOVIMIENTOS REALIZADOS POR EL BANCO:</t>
  </si>
  <si>
    <t>Sub-total...................................................................</t>
  </si>
  <si>
    <t>Transferencia recibida de la Cuenta 010-252290-1 ………………………………</t>
  </si>
  <si>
    <t>Ingresos por deduccion ………………….…………………………..</t>
  </si>
  <si>
    <t>Total Ingresos...................................................................</t>
  </si>
  <si>
    <t>Libramientos pagados ………………………………….. …..............…………..</t>
  </si>
  <si>
    <t>Librs. Transito anterior…………………………………………………………………….</t>
  </si>
  <si>
    <t>Sub-total…………………………………………………</t>
  </si>
  <si>
    <t xml:space="preserve">    BALANCE EN BANCO...............………………..</t>
  </si>
  <si>
    <t>PREPARADO POR</t>
  </si>
  <si>
    <t>REVISADO POR</t>
  </si>
  <si>
    <t>ENC.CONTABILIDAD</t>
  </si>
  <si>
    <t>DIRECTOR FINANCIERO</t>
  </si>
  <si>
    <t>BANRESERVAS CUENTA COLECTORA 010-250055-0</t>
  </si>
  <si>
    <t>SUB-TOTAL--------------------------------------</t>
  </si>
  <si>
    <t>Aviso de credito...……………………………….</t>
  </si>
  <si>
    <t>Transferencia Recibidas...……………………………….</t>
  </si>
  <si>
    <t>Transferencia recibida……………………………..</t>
  </si>
  <si>
    <t>Cheques Emitido</t>
  </si>
  <si>
    <t>Libramientos  en tránsito...............…………………………</t>
  </si>
  <si>
    <t>Depósitos en Tránsito...............................................</t>
  </si>
  <si>
    <t>BALANCE SEGÚN EL BANCO</t>
  </si>
  <si>
    <t>Aviso de credito…………………………………………………………</t>
  </si>
  <si>
    <t>Cheque Emitido………………………………………………….</t>
  </si>
  <si>
    <t>BANRESERVAS CUENTA UNICA 010-252290-1</t>
  </si>
  <si>
    <t>Sub-total--------------------------------------</t>
  </si>
  <si>
    <t>Transf. Procuradura Gral de la Rep……………………………………………….</t>
  </si>
  <si>
    <t>Transf. recibida Edeeste………………....…………………………..………</t>
  </si>
  <si>
    <t>Total Ingresos--------------------------------------</t>
  </si>
  <si>
    <t>Transferencia Enviada………….....…………………………………</t>
  </si>
  <si>
    <t>Libramientos  en tránsito...............……………………………………..</t>
  </si>
  <si>
    <t>Depósito…………………….………………............................................</t>
  </si>
  <si>
    <t xml:space="preserve">                   PREPARADO POR</t>
  </si>
  <si>
    <t>BANRESERVAS CUENTA ANTICIPOS FINANCIEROS 010-252595-1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</si>
  <si>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</si>
  <si>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Libr.Fondo Reponible……………………………………………</t>
  </si>
  <si>
    <t>Cheques del mes……………………………………………….</t>
  </si>
  <si>
    <t>Impuesto por elab. De cheques……………………………..</t>
  </si>
  <si>
    <t>Comision Bancaria ……………………………………………..</t>
  </si>
  <si>
    <t>Cheque en tránsito...............…………………………</t>
  </si>
  <si>
    <t>BALANCE SEGÚN EL BANCO……………………………………………………………………………..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</si>
  <si>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</si>
  <si>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>Libr.Fondo Reponible  ……………………………………………</t>
  </si>
  <si>
    <t>Impuestos elab. cheque.................…………………………</t>
  </si>
  <si>
    <t>Comisión Bancaria............………....................................</t>
  </si>
  <si>
    <t>Total valor Cheques del mes ……………………………………………………</t>
  </si>
  <si>
    <t>Cheques transito del mes anterior pagados……………………………………………………</t>
  </si>
  <si>
    <t xml:space="preserve">    PREPARADO POR</t>
  </si>
  <si>
    <t>BANRESERVAS CUENTA ELECTRONICA 016-001801-3</t>
  </si>
  <si>
    <t>Transf recibida……...……………………………………………………………</t>
  </si>
  <si>
    <t>Transferencia enviada a Cuenta Unica del Tesoro 010-25229-01…………………….</t>
  </si>
  <si>
    <t>Impuesto por transf. A cuenta Unica 010-25229-01............………..................................................</t>
  </si>
  <si>
    <t>Comision bancaria……………………………………………………………</t>
  </si>
  <si>
    <t>Total pagos y desembolsos………………………………………………….</t>
  </si>
  <si>
    <t xml:space="preserve"> </t>
  </si>
  <si>
    <t>Transf recibida Edeeste…………………………………………………..</t>
  </si>
  <si>
    <t>Total pagos y desembolsos…………………………………….…………</t>
  </si>
  <si>
    <t>31 Octubre 2023</t>
  </si>
  <si>
    <t>Balance en libro del mes anterior Septiembre/2023……………………….…………..………………</t>
  </si>
  <si>
    <t>Depósito realizados mes de Octubre/2023……………………………………..</t>
  </si>
  <si>
    <t>Libr. Reintegrado No. 4260………………………………………………….………………………………….</t>
  </si>
  <si>
    <t>Entrada de Diario No. 4699……………………………..………………………………………</t>
  </si>
  <si>
    <t>Transferencia en transito de la Unica a la Tesorero……………………………………………………………..</t>
  </si>
  <si>
    <t>Balance en el mes anterior Septiembre/2023………………………………………………….</t>
  </si>
  <si>
    <t>Depósito realizados mes de Octubre/2023…………………………………………….</t>
  </si>
  <si>
    <t>Deposito en transito de la Unica a la Tesorero mes anterior…………………………..</t>
  </si>
  <si>
    <t>Transf. en transito de la Unica a la Tesorero mes anterior…………………………..</t>
  </si>
  <si>
    <t>31 de Octubre 2023</t>
  </si>
  <si>
    <t>Balance en libro del mes anterior Septiembre/2023…………..</t>
  </si>
  <si>
    <t>Depósito realizados mes de Octubre/2023…………………………..</t>
  </si>
  <si>
    <t>Balance en el mes anterior Septiembre/2023…………</t>
  </si>
  <si>
    <t>Depósito realizados mes de Octubre/2023………..</t>
  </si>
  <si>
    <t>Balance en libro del mes anterior Septiembre/2023</t>
  </si>
  <si>
    <t>Depósito realizados Loteria Nacional Octubre/2023</t>
  </si>
  <si>
    <t>Balance en el mes anterior Septiembre/2023…………………………</t>
  </si>
  <si>
    <t>Depósito realizados Octubre/2023…………………………………….</t>
  </si>
  <si>
    <t>Balance en libro del mes anterior Septiembre/2023…….………</t>
  </si>
  <si>
    <t>Depósito realizados mes de Octubre/2023………………..….</t>
  </si>
  <si>
    <t>Transf. Enviada a consorcio de tarjetas CARDNET……………………………………..</t>
  </si>
  <si>
    <t>Balance en el mes anterior Septiembre/2023……….</t>
  </si>
  <si>
    <t>Depósito realizados mes de Octubre/2023……....</t>
  </si>
  <si>
    <t>Cheque No. 683, 776, 779 transito del mes anterior pendiente……………………………………………………</t>
  </si>
  <si>
    <t>Depósito realizados mes de Octubre/2023</t>
  </si>
  <si>
    <t>Balance en el mes anterior Septiembre/2023……………………….</t>
  </si>
  <si>
    <t>Depósito realizados mes Octubre/2023……………………………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</si>
</sst>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#,##0.00;[Red]#,##0.00"/>
    <numFmt numFmtId="166" formatCode="0.00;[Red]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Arial"/>
      <family val="2"/>
    </font>
    <font>
      <b/>
      <i/>
      <sz val="14"/>
      <name val="Arial"/>
      <family val="2"/>
    </font>
    <font>
      <b/>
      <sz val="14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43" fontId="1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164" fontId="4" fillId="0" borderId="0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39" fontId="6" fillId="2" borderId="0" xfId="3" applyFont="1" applyFill="1" applyAlignment="1"/>
    <xf numFmtId="39" fontId="6" fillId="0" borderId="0" xfId="3" applyFont="1" applyFill="1" applyAlignment="1"/>
    <xf numFmtId="0" fontId="7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/>
    <xf numFmtId="4" fontId="1" fillId="0" borderId="1" xfId="1" quotePrefix="1" applyNumberFormat="1" applyFont="1" applyFill="1" applyBorder="1"/>
    <xf numFmtId="4" fontId="1" fillId="0" borderId="0" xfId="1" quotePrefix="1" applyNumberFormat="1" applyFont="1" applyFill="1"/>
    <xf numFmtId="4" fontId="1" fillId="0" borderId="2" xfId="1" quotePrefix="1" applyNumberFormat="1" applyFont="1" applyFill="1" applyBorder="1"/>
    <xf numFmtId="0" fontId="8" fillId="0" borderId="0" xfId="0" applyFont="1"/>
    <xf numFmtId="0" fontId="1" fillId="0" borderId="0" xfId="1" applyFont="1" applyFill="1" applyAlignment="1">
      <alignment horizontal="right"/>
    </xf>
    <xf numFmtId="4" fontId="1" fillId="0" borderId="1" xfId="1" applyNumberFormat="1" applyFont="1" applyFill="1" applyBorder="1"/>
    <xf numFmtId="39" fontId="6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4" applyFont="1" applyFill="1"/>
    <xf numFmtId="39" fontId="1" fillId="0" borderId="0" xfId="3" applyFont="1" applyFill="1"/>
    <xf numFmtId="0" fontId="8" fillId="0" borderId="0" xfId="0" applyFont="1" applyFill="1"/>
    <xf numFmtId="4" fontId="1" fillId="0" borderId="0" xfId="1" applyNumberFormat="1" applyFont="1" applyFill="1" applyAlignment="1">
      <alignment horizontal="center"/>
    </xf>
    <xf numFmtId="0" fontId="6" fillId="0" borderId="0" xfId="1" applyFont="1" applyFill="1"/>
    <xf numFmtId="164" fontId="1" fillId="0" borderId="0" xfId="1" applyNumberFormat="1" applyFont="1" applyFill="1"/>
    <xf numFmtId="4" fontId="1" fillId="0" borderId="0" xfId="1" applyNumberFormat="1" applyFont="1" applyFill="1" applyBorder="1"/>
    <xf numFmtId="39" fontId="6" fillId="0" borderId="1" xfId="4" applyFont="1" applyFill="1" applyBorder="1" applyAlignment="1">
      <alignment horizontal="right"/>
    </xf>
    <xf numFmtId="39" fontId="1" fillId="0" borderId="0" xfId="3" applyFont="1"/>
    <xf numFmtId="165" fontId="1" fillId="0" borderId="1" xfId="3" applyNumberFormat="1" applyFont="1" applyFill="1" applyBorder="1" applyAlignment="1"/>
    <xf numFmtId="4" fontId="6" fillId="0" borderId="1" xfId="1" quotePrefix="1" applyNumberFormat="1" applyFont="1" applyFill="1" applyBorder="1"/>
    <xf numFmtId="39" fontId="1" fillId="0" borderId="1" xfId="1" applyNumberFormat="1" applyFont="1" applyBorder="1"/>
    <xf numFmtId="4" fontId="6" fillId="0" borderId="0" xfId="1" quotePrefix="1" applyNumberFormat="1" applyFont="1" applyFill="1" applyBorder="1"/>
    <xf numFmtId="39" fontId="1" fillId="0" borderId="0" xfId="1" applyNumberFormat="1" applyFont="1"/>
    <xf numFmtId="4" fontId="5" fillId="2" borderId="1" xfId="1" applyNumberFormat="1" applyFont="1" applyFill="1" applyBorder="1"/>
    <xf numFmtId="4" fontId="1" fillId="0" borderId="0" xfId="1" applyNumberFormat="1" applyFont="1" applyFill="1" applyBorder="1" applyAlignment="1"/>
    <xf numFmtId="39" fontId="6" fillId="0" borderId="0" xfId="3" applyFont="1" applyFill="1"/>
    <xf numFmtId="4" fontId="1" fillId="0" borderId="3" xfId="1" quotePrefix="1" applyNumberFormat="1" applyFont="1" applyFill="1" applyBorder="1"/>
    <xf numFmtId="4" fontId="1" fillId="0" borderId="2" xfId="1" applyNumberFormat="1" applyFont="1" applyFill="1" applyBorder="1"/>
    <xf numFmtId="4" fontId="5" fillId="3" borderId="3" xfId="1" quotePrefix="1" applyNumberFormat="1" applyFont="1" applyFill="1" applyBorder="1"/>
    <xf numFmtId="4" fontId="9" fillId="0" borderId="0" xfId="1" quotePrefix="1" applyNumberFormat="1" applyFont="1" applyFill="1" applyBorder="1"/>
    <xf numFmtId="39" fontId="1" fillId="0" borderId="1" xfId="3" applyFont="1" applyFill="1" applyBorder="1"/>
    <xf numFmtId="39" fontId="1" fillId="0" borderId="1" xfId="4" applyFont="1" applyFill="1" applyBorder="1"/>
    <xf numFmtId="4" fontId="1" fillId="0" borderId="0" xfId="3" applyNumberFormat="1" applyFont="1" applyFill="1" applyBorder="1" applyAlignment="1">
      <alignment horizontal="center"/>
    </xf>
    <xf numFmtId="49" fontId="1" fillId="0" borderId="0" xfId="3" applyNumberFormat="1" applyFont="1" applyFill="1" applyBorder="1" applyAlignment="1"/>
    <xf numFmtId="39" fontId="1" fillId="0" borderId="0" xfId="3" applyFont="1" applyFill="1" applyBorder="1" applyAlignment="1">
      <alignment horizontal="right"/>
    </xf>
    <xf numFmtId="4" fontId="1" fillId="0" borderId="0" xfId="3" applyNumberFormat="1" applyFont="1" applyFill="1"/>
    <xf numFmtId="165" fontId="1" fillId="0" borderId="1" xfId="3" applyNumberFormat="1" applyFont="1" applyFill="1" applyBorder="1" applyAlignment="1">
      <alignment horizontal="right"/>
    </xf>
    <xf numFmtId="165" fontId="1" fillId="0" borderId="2" xfId="3" applyNumberFormat="1" applyFont="1" applyFill="1" applyBorder="1" applyAlignment="1">
      <alignment horizontal="right"/>
    </xf>
    <xf numFmtId="39" fontId="6" fillId="0" borderId="0" xfId="4" applyFont="1" applyFill="1" applyBorder="1" applyAlignment="1">
      <alignment horizontal="right"/>
    </xf>
    <xf numFmtId="49" fontId="1" fillId="0" borderId="0" xfId="3" applyNumberFormat="1" applyFont="1" applyFill="1" applyBorder="1" applyAlignment="1">
      <alignment horizontal="center"/>
    </xf>
    <xf numFmtId="4" fontId="5" fillId="2" borderId="6" xfId="1" applyNumberFormat="1" applyFont="1" applyFill="1" applyBorder="1"/>
    <xf numFmtId="4" fontId="5" fillId="0" borderId="0" xfId="1" applyNumberFormat="1" applyFont="1" applyFill="1" applyBorder="1"/>
    <xf numFmtId="0" fontId="1" fillId="0" borderId="1" xfId="1" applyFont="1" applyFill="1" applyBorder="1"/>
    <xf numFmtId="39" fontId="6" fillId="0" borderId="0" xfId="3" applyFont="1" applyBorder="1" applyAlignment="1"/>
    <xf numFmtId="39" fontId="1" fillId="0" borderId="0" xfId="3" applyFont="1" applyBorder="1" applyAlignment="1"/>
    <xf numFmtId="39" fontId="2" fillId="0" borderId="0" xfId="3" applyFont="1" applyBorder="1" applyAlignment="1"/>
    <xf numFmtId="39" fontId="3" fillId="0" borderId="0" xfId="3" applyFont="1" applyBorder="1" applyAlignment="1"/>
    <xf numFmtId="39" fontId="3" fillId="0" borderId="0" xfId="3" applyFont="1"/>
    <xf numFmtId="39" fontId="2" fillId="0" borderId="0" xfId="3" applyFont="1" applyBorder="1" applyAlignment="1">
      <alignment horizontal="center"/>
    </xf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" fillId="0" borderId="0" xfId="1"/>
    <xf numFmtId="0" fontId="1" fillId="0" borderId="0" xfId="1" applyAlignment="1">
      <alignment horizontal="center"/>
    </xf>
    <xf numFmtId="0" fontId="13" fillId="0" borderId="0" xfId="1" applyFont="1" applyAlignment="1">
      <alignment horizontal="centerContinuous"/>
    </xf>
    <xf numFmtId="39" fontId="2" fillId="3" borderId="0" xfId="3" applyFont="1" applyFill="1"/>
    <xf numFmtId="0" fontId="3" fillId="3" borderId="0" xfId="1" applyFont="1" applyFill="1"/>
    <xf numFmtId="0" fontId="7" fillId="3" borderId="0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49" fontId="6" fillId="0" borderId="1" xfId="1" applyNumberFormat="1" applyFont="1" applyFill="1" applyBorder="1" applyAlignment="1">
      <alignment horizontal="center"/>
    </xf>
    <xf numFmtId="39" fontId="1" fillId="0" borderId="0" xfId="4" applyFont="1"/>
    <xf numFmtId="0" fontId="12" fillId="0" borderId="0" xfId="1" applyFont="1" applyFill="1" applyAlignment="1">
      <alignment horizontal="right"/>
    </xf>
    <xf numFmtId="0" fontId="12" fillId="0" borderId="0" xfId="1" applyFont="1" applyFill="1"/>
    <xf numFmtId="0" fontId="15" fillId="0" borderId="0" xfId="1" applyFont="1" applyFill="1"/>
    <xf numFmtId="39" fontId="1" fillId="0" borderId="0" xfId="3"/>
    <xf numFmtId="164" fontId="12" fillId="0" borderId="0" xfId="1" applyNumberFormat="1" applyFont="1" applyFill="1"/>
    <xf numFmtId="4" fontId="2" fillId="3" borderId="3" xfId="1" quotePrefix="1" applyNumberFormat="1" applyFont="1" applyFill="1" applyBorder="1"/>
    <xf numFmtId="4" fontId="3" fillId="0" borderId="2" xfId="1" applyNumberFormat="1" applyFont="1" applyFill="1" applyBorder="1" applyAlignment="1"/>
    <xf numFmtId="0" fontId="15" fillId="0" borderId="6" xfId="1" applyFont="1" applyFill="1" applyBorder="1"/>
    <xf numFmtId="0" fontId="12" fillId="0" borderId="6" xfId="1" applyFont="1" applyFill="1" applyBorder="1" applyAlignment="1">
      <alignment horizontal="right"/>
    </xf>
    <xf numFmtId="0" fontId="12" fillId="0" borderId="6" xfId="1" applyFont="1" applyFill="1" applyBorder="1"/>
    <xf numFmtId="4" fontId="1" fillId="0" borderId="6" xfId="1" applyNumberFormat="1" applyFont="1" applyFill="1" applyBorder="1"/>
    <xf numFmtId="4" fontId="9" fillId="0" borderId="6" xfId="1" quotePrefix="1" applyNumberFormat="1" applyFont="1" applyFill="1" applyBorder="1"/>
    <xf numFmtId="39" fontId="6" fillId="0" borderId="4" xfId="3" applyFont="1" applyBorder="1"/>
    <xf numFmtId="4" fontId="1" fillId="0" borderId="4" xfId="3" applyNumberFormat="1" applyBorder="1" applyAlignment="1"/>
    <xf numFmtId="39" fontId="1" fillId="0" borderId="4" xfId="3" applyBorder="1"/>
    <xf numFmtId="39" fontId="1" fillId="0" borderId="1" xfId="3" applyBorder="1"/>
    <xf numFmtId="4" fontId="1" fillId="0" borderId="0" xfId="3" applyNumberFormat="1" applyBorder="1" applyAlignment="1">
      <alignment horizontal="center"/>
    </xf>
    <xf numFmtId="49" fontId="1" fillId="0" borderId="0" xfId="3" applyNumberFormat="1" applyBorder="1" applyAlignment="1"/>
    <xf numFmtId="4" fontId="1" fillId="0" borderId="0" xfId="3" applyNumberFormat="1" applyBorder="1"/>
    <xf numFmtId="4" fontId="1" fillId="0" borderId="1" xfId="3" applyNumberFormat="1" applyBorder="1"/>
    <xf numFmtId="4" fontId="1" fillId="0" borderId="0" xfId="3" applyNumberFormat="1"/>
    <xf numFmtId="39" fontId="1" fillId="0" borderId="0" xfId="3" applyBorder="1" applyAlignment="1"/>
    <xf numFmtId="39" fontId="1" fillId="0" borderId="1" xfId="3" applyBorder="1" applyAlignment="1"/>
    <xf numFmtId="39" fontId="1" fillId="0" borderId="0" xfId="3" applyBorder="1"/>
    <xf numFmtId="0" fontId="1" fillId="0" borderId="0" xfId="1" applyBorder="1"/>
    <xf numFmtId="39" fontId="6" fillId="0" borderId="0" xfId="3" applyFont="1" applyBorder="1" applyAlignment="1">
      <alignment vertical="center"/>
    </xf>
    <xf numFmtId="0" fontId="16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3" fontId="4" fillId="0" borderId="0" xfId="5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9" fontId="2" fillId="4" borderId="0" xfId="3" applyFont="1" applyFill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39" fontId="16" fillId="0" borderId="0" xfId="4" applyFont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4" fontId="1" fillId="0" borderId="1" xfId="0" quotePrefix="1" applyNumberFormat="1" applyFont="1" applyFill="1" applyBorder="1"/>
    <xf numFmtId="4" fontId="1" fillId="0" borderId="0" xfId="0" quotePrefix="1" applyNumberFormat="1" applyFont="1" applyFill="1"/>
    <xf numFmtId="4" fontId="1" fillId="0" borderId="2" xfId="0" quotePrefix="1" applyNumberFormat="1" applyFont="1" applyFill="1" applyBorder="1"/>
    <xf numFmtId="4" fontId="1" fillId="0" borderId="0" xfId="0" quotePrefix="1" applyNumberFormat="1" applyFont="1" applyFill="1" applyBorder="1"/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39" fontId="13" fillId="0" borderId="0" xfId="3" applyFont="1" applyFill="1"/>
    <xf numFmtId="0" fontId="13" fillId="0" borderId="0" xfId="0" applyFont="1" applyFill="1"/>
    <xf numFmtId="4" fontId="13" fillId="0" borderId="1" xfId="0" quotePrefix="1" applyNumberFormat="1" applyFont="1" applyFill="1" applyBorder="1"/>
    <xf numFmtId="4" fontId="1" fillId="0" borderId="0" xfId="0" applyNumberFormat="1" applyFont="1" applyFill="1"/>
    <xf numFmtId="4" fontId="13" fillId="0" borderId="2" xfId="0" quotePrefix="1" applyNumberFormat="1" applyFont="1" applyFill="1" applyBorder="1"/>
    <xf numFmtId="0" fontId="16" fillId="0" borderId="0" xfId="0" applyFont="1" applyFill="1"/>
    <xf numFmtId="0" fontId="6" fillId="0" borderId="0" xfId="0" applyFont="1" applyFill="1"/>
    <xf numFmtId="164" fontId="1" fillId="0" borderId="0" xfId="0" applyNumberFormat="1" applyFont="1" applyFill="1"/>
    <xf numFmtId="4" fontId="6" fillId="4" borderId="3" xfId="0" applyNumberFormat="1" applyFont="1" applyFill="1" applyBorder="1" applyAlignment="1"/>
    <xf numFmtId="4" fontId="1" fillId="0" borderId="2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3" borderId="3" xfId="0" quotePrefix="1" applyNumberFormat="1" applyFont="1" applyFill="1" applyBorder="1"/>
    <xf numFmtId="0" fontId="6" fillId="0" borderId="6" xfId="0" applyFont="1" applyFill="1" applyBorder="1"/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/>
    <xf numFmtId="4" fontId="1" fillId="0" borderId="6" xfId="0" applyNumberFormat="1" applyFont="1" applyFill="1" applyBorder="1"/>
    <xf numFmtId="4" fontId="9" fillId="0" borderId="6" xfId="0" quotePrefix="1" applyNumberFormat="1" applyFont="1" applyFill="1" applyBorder="1"/>
    <xf numFmtId="39" fontId="6" fillId="0" borderId="6" xfId="3" applyFont="1" applyBorder="1"/>
    <xf numFmtId="4" fontId="1" fillId="0" borderId="6" xfId="3" applyNumberFormat="1" applyFont="1" applyBorder="1" applyAlignment="1"/>
    <xf numFmtId="39" fontId="1" fillId="0" borderId="6" xfId="3" applyFont="1" applyBorder="1"/>
    <xf numFmtId="39" fontId="1" fillId="0" borderId="1" xfId="3" applyFont="1" applyBorder="1"/>
    <xf numFmtId="4" fontId="1" fillId="0" borderId="0" xfId="3" applyNumberFormat="1" applyFont="1" applyBorder="1" applyAlignment="1">
      <alignment horizontal="center"/>
    </xf>
    <xf numFmtId="4" fontId="1" fillId="0" borderId="3" xfId="0" quotePrefix="1" applyNumberFormat="1" applyFont="1" applyFill="1" applyBorder="1"/>
    <xf numFmtId="49" fontId="1" fillId="0" borderId="0" xfId="3" applyNumberFormat="1" applyFont="1" applyBorder="1" applyAlignment="1"/>
    <xf numFmtId="39" fontId="1" fillId="0" borderId="0" xfId="3" applyFont="1" applyBorder="1" applyAlignment="1">
      <alignment horizontal="right"/>
    </xf>
    <xf numFmtId="4" fontId="1" fillId="0" borderId="0" xfId="3" applyNumberFormat="1" applyFont="1" applyBorder="1"/>
    <xf numFmtId="4" fontId="1" fillId="0" borderId="0" xfId="3" applyNumberFormat="1" applyFont="1"/>
    <xf numFmtId="4" fontId="1" fillId="0" borderId="1" xfId="3" applyNumberFormat="1" applyFont="1" applyBorder="1"/>
    <xf numFmtId="4" fontId="1" fillId="0" borderId="0" xfId="3" applyNumberFormat="1" applyFont="1" applyBorder="1" applyAlignment="1">
      <alignment horizontal="right"/>
    </xf>
    <xf numFmtId="49" fontId="1" fillId="0" borderId="0" xfId="3" applyNumberFormat="1" applyFont="1" applyBorder="1" applyAlignment="1">
      <alignment horizontal="center"/>
    </xf>
    <xf numFmtId="39" fontId="1" fillId="0" borderId="0" xfId="3" applyFont="1" applyBorder="1"/>
    <xf numFmtId="4" fontId="6" fillId="0" borderId="0" xfId="0" applyNumberFormat="1" applyFont="1" applyFill="1" applyBorder="1" applyAlignment="1"/>
    <xf numFmtId="0" fontId="6" fillId="0" borderId="0" xfId="0" applyFont="1" applyFill="1" applyBorder="1"/>
    <xf numFmtId="39" fontId="1" fillId="0" borderId="0" xfId="3" applyFont="1" applyFill="1" applyBorder="1"/>
    <xf numFmtId="4" fontId="9" fillId="0" borderId="1" xfId="0" quotePrefix="1" applyNumberFormat="1" applyFont="1" applyFill="1" applyBorder="1"/>
    <xf numFmtId="39" fontId="11" fillId="0" borderId="0" xfId="3" applyFont="1" applyBorder="1" applyAlignment="1"/>
    <xf numFmtId="39" fontId="13" fillId="0" borderId="0" xfId="3" applyFont="1" applyBorder="1" applyAlignment="1"/>
    <xf numFmtId="39" fontId="13" fillId="0" borderId="0" xfId="3" applyFont="1"/>
    <xf numFmtId="39" fontId="13" fillId="0" borderId="0" xfId="3" applyFont="1" applyBorder="1"/>
    <xf numFmtId="0" fontId="0" fillId="0" borderId="0" xfId="0" applyBorder="1"/>
    <xf numFmtId="39" fontId="11" fillId="0" borderId="7" xfId="3" applyFont="1" applyBorder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Border="1" applyAlignment="1"/>
    <xf numFmtId="0" fontId="17" fillId="0" borderId="1" xfId="0" applyFont="1" applyBorder="1"/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39" fontId="14" fillId="2" borderId="0" xfId="3" applyFont="1" applyFill="1" applyAlignment="1"/>
    <xf numFmtId="39" fontId="14" fillId="2" borderId="0" xfId="3" applyFont="1" applyFill="1"/>
    <xf numFmtId="0" fontId="18" fillId="2" borderId="0" xfId="1" applyFont="1" applyFill="1"/>
    <xf numFmtId="0" fontId="19" fillId="2" borderId="0" xfId="1" applyFont="1" applyFill="1" applyBorder="1" applyAlignment="1">
      <alignment horizontal="center"/>
    </xf>
    <xf numFmtId="0" fontId="18" fillId="2" borderId="0" xfId="1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18" fillId="0" borderId="0" xfId="1" applyFont="1"/>
    <xf numFmtId="0" fontId="14" fillId="0" borderId="0" xfId="1" applyFont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39" fontId="18" fillId="0" borderId="0" xfId="4" applyFont="1"/>
    <xf numFmtId="0" fontId="18" fillId="0" borderId="0" xfId="1" applyFont="1" applyFill="1" applyAlignment="1">
      <alignment horizontal="right"/>
    </xf>
    <xf numFmtId="0" fontId="18" fillId="0" borderId="0" xfId="1" applyFont="1" applyFill="1"/>
    <xf numFmtId="4" fontId="18" fillId="0" borderId="1" xfId="1" quotePrefix="1" applyNumberFormat="1" applyFont="1" applyFill="1" applyBorder="1"/>
    <xf numFmtId="4" fontId="18" fillId="0" borderId="0" xfId="1" quotePrefix="1" applyNumberFormat="1" applyFont="1" applyFill="1"/>
    <xf numFmtId="4" fontId="18" fillId="0" borderId="2" xfId="1" quotePrefix="1" applyNumberFormat="1" applyFont="1" applyFill="1" applyBorder="1"/>
    <xf numFmtId="39" fontId="14" fillId="0" borderId="0" xfId="3" applyFont="1"/>
    <xf numFmtId="4" fontId="18" fillId="0" borderId="0" xfId="1" quotePrefix="1" applyNumberFormat="1" applyFont="1" applyFill="1" applyBorder="1"/>
    <xf numFmtId="4" fontId="18" fillId="0" borderId="1" xfId="1" applyNumberFormat="1" applyFont="1" applyFill="1" applyBorder="1"/>
    <xf numFmtId="4" fontId="18" fillId="0" borderId="0" xfId="1" applyNumberFormat="1" applyFont="1" applyFill="1"/>
    <xf numFmtId="39" fontId="18" fillId="0" borderId="0" xfId="4" applyFont="1" applyFill="1"/>
    <xf numFmtId="39" fontId="18" fillId="0" borderId="0" xfId="3" applyFont="1" applyFill="1"/>
    <xf numFmtId="39" fontId="18" fillId="0" borderId="0" xfId="3" applyFont="1"/>
    <xf numFmtId="0" fontId="14" fillId="0" borderId="0" xfId="1" applyFont="1" applyFill="1"/>
    <xf numFmtId="164" fontId="18" fillId="0" borderId="0" xfId="1" applyNumberFormat="1" applyFont="1" applyFill="1"/>
    <xf numFmtId="39" fontId="14" fillId="0" borderId="1" xfId="4" applyFont="1" applyFill="1" applyBorder="1" applyAlignment="1">
      <alignment horizontal="right"/>
    </xf>
    <xf numFmtId="166" fontId="18" fillId="0" borderId="0" xfId="1" applyNumberFormat="1" applyFont="1" applyFill="1" applyBorder="1"/>
    <xf numFmtId="165" fontId="18" fillId="0" borderId="1" xfId="1" applyNumberFormat="1" applyFont="1" applyFill="1" applyBorder="1"/>
    <xf numFmtId="165" fontId="18" fillId="0" borderId="1" xfId="3" applyNumberFormat="1" applyFont="1" applyFill="1" applyBorder="1" applyAlignment="1">
      <alignment horizontal="right"/>
    </xf>
    <xf numFmtId="165" fontId="18" fillId="0" borderId="2" xfId="3" applyNumberFormat="1" applyFont="1" applyFill="1" applyBorder="1" applyAlignment="1">
      <alignment horizontal="right"/>
    </xf>
    <xf numFmtId="0" fontId="0" fillId="0" borderId="0" xfId="0" applyFill="1"/>
    <xf numFmtId="39" fontId="14" fillId="0" borderId="0" xfId="3" applyFont="1" applyFill="1"/>
    <xf numFmtId="4" fontId="14" fillId="0" borderId="0" xfId="1" quotePrefix="1" applyNumberFormat="1" applyFont="1" applyFill="1" applyBorder="1"/>
    <xf numFmtId="39" fontId="14" fillId="0" borderId="1" xfId="1" applyNumberFormat="1" applyFont="1" applyFill="1" applyBorder="1"/>
    <xf numFmtId="0" fontId="18" fillId="0" borderId="1" xfId="1" applyFont="1" applyFill="1" applyBorder="1"/>
    <xf numFmtId="4" fontId="14" fillId="2" borderId="1" xfId="1" applyNumberFormat="1" applyFont="1" applyFill="1" applyBorder="1"/>
    <xf numFmtId="4" fontId="18" fillId="5" borderId="3" xfId="1" quotePrefix="1" applyNumberFormat="1" applyFont="1" applyFill="1" applyBorder="1"/>
    <xf numFmtId="4" fontId="18" fillId="0" borderId="0" xfId="1" applyNumberFormat="1" applyFont="1" applyFill="1" applyBorder="1"/>
    <xf numFmtId="4" fontId="14" fillId="0" borderId="3" xfId="1" quotePrefix="1" applyNumberFormat="1" applyFont="1" applyFill="1" applyBorder="1"/>
    <xf numFmtId="4" fontId="20" fillId="0" borderId="0" xfId="1" quotePrefix="1" applyNumberFormat="1" applyFont="1" applyFill="1" applyBorder="1"/>
    <xf numFmtId="39" fontId="18" fillId="0" borderId="1" xfId="3" applyFont="1" applyBorder="1"/>
    <xf numFmtId="39" fontId="18" fillId="0" borderId="1" xfId="4" applyFont="1" applyFill="1" applyBorder="1"/>
    <xf numFmtId="4" fontId="18" fillId="0" borderId="0" xfId="3" applyNumberFormat="1" applyFont="1" applyBorder="1" applyAlignment="1">
      <alignment horizontal="center"/>
    </xf>
    <xf numFmtId="4" fontId="18" fillId="0" borderId="3" xfId="1" quotePrefix="1" applyNumberFormat="1" applyFont="1" applyFill="1" applyBorder="1"/>
    <xf numFmtId="49" fontId="18" fillId="0" borderId="0" xfId="3" applyNumberFormat="1" applyFont="1" applyBorder="1" applyAlignment="1"/>
    <xf numFmtId="39" fontId="18" fillId="0" borderId="0" xfId="3" applyFont="1" applyFill="1" applyBorder="1" applyAlignment="1">
      <alignment horizontal="right"/>
    </xf>
    <xf numFmtId="4" fontId="18" fillId="0" borderId="0" xfId="3" applyNumberFormat="1" applyFont="1"/>
    <xf numFmtId="165" fontId="18" fillId="0" borderId="1" xfId="3" applyNumberFormat="1" applyFont="1" applyFill="1" applyBorder="1" applyAlignment="1"/>
    <xf numFmtId="165" fontId="18" fillId="0" borderId="1" xfId="1" quotePrefix="1" applyNumberFormat="1" applyFont="1" applyFill="1" applyBorder="1"/>
    <xf numFmtId="165" fontId="18" fillId="0" borderId="2" xfId="1" quotePrefix="1" applyNumberFormat="1" applyFont="1" applyFill="1" applyBorder="1"/>
    <xf numFmtId="165" fontId="18" fillId="0" borderId="0" xfId="3" applyNumberFormat="1" applyFont="1" applyFill="1" applyBorder="1" applyAlignment="1">
      <alignment horizontal="right"/>
    </xf>
    <xf numFmtId="39" fontId="14" fillId="0" borderId="1" xfId="4" applyFont="1" applyBorder="1" applyAlignment="1">
      <alignment horizontal="right"/>
    </xf>
    <xf numFmtId="4" fontId="14" fillId="2" borderId="6" xfId="1" applyNumberFormat="1" applyFont="1" applyFill="1" applyBorder="1"/>
    <xf numFmtId="4" fontId="14" fillId="0" borderId="0" xfId="1" applyNumberFormat="1" applyFont="1" applyFill="1" applyBorder="1"/>
    <xf numFmtId="39" fontId="14" fillId="0" borderId="0" xfId="3" applyFont="1" applyBorder="1" applyAlignment="1">
      <alignment horizontal="center"/>
    </xf>
    <xf numFmtId="0" fontId="11" fillId="0" borderId="0" xfId="6" applyFont="1" applyAlignment="1">
      <alignment horizontal="centerContinuous"/>
    </xf>
    <xf numFmtId="0" fontId="12" fillId="0" borderId="0" xfId="6" applyFont="1" applyAlignment="1">
      <alignment horizontal="centerContinuous"/>
    </xf>
    <xf numFmtId="0" fontId="1" fillId="0" borderId="0" xfId="6"/>
    <xf numFmtId="164" fontId="4" fillId="0" borderId="0" xfId="7" applyFont="1" applyBorder="1" applyAlignment="1">
      <alignment horizontal="center"/>
    </xf>
    <xf numFmtId="0" fontId="1" fillId="0" borderId="0" xfId="6" applyAlignment="1">
      <alignment horizontal="center"/>
    </xf>
    <xf numFmtId="0" fontId="1" fillId="0" borderId="0" xfId="6" applyFont="1" applyAlignment="1">
      <alignment horizontal="centerContinuous"/>
    </xf>
    <xf numFmtId="39" fontId="2" fillId="4" borderId="0" xfId="4" applyFont="1" applyFill="1"/>
    <xf numFmtId="0" fontId="3" fillId="4" borderId="0" xfId="6" applyFont="1" applyFill="1"/>
    <xf numFmtId="0" fontId="7" fillId="4" borderId="0" xfId="6" applyFont="1" applyFill="1" applyBorder="1" applyAlignment="1">
      <alignment horizontal="center"/>
    </xf>
    <xf numFmtId="0" fontId="3" fillId="4" borderId="0" xfId="6" applyFont="1" applyFill="1" applyAlignment="1">
      <alignment horizontal="center"/>
    </xf>
    <xf numFmtId="0" fontId="2" fillId="0" borderId="0" xfId="6" applyFont="1" applyAlignment="1">
      <alignment horizontal="center"/>
    </xf>
    <xf numFmtId="0" fontId="15" fillId="0" borderId="0" xfId="6" applyFont="1" applyBorder="1" applyAlignment="1">
      <alignment horizontal="center"/>
    </xf>
    <xf numFmtId="0" fontId="12" fillId="0" borderId="0" xfId="6" applyFont="1" applyFill="1" applyBorder="1" applyAlignment="1">
      <alignment horizontal="center"/>
    </xf>
    <xf numFmtId="49" fontId="6" fillId="0" borderId="1" xfId="6" applyNumberFormat="1" applyFont="1" applyFill="1" applyBorder="1" applyAlignment="1">
      <alignment horizontal="center"/>
    </xf>
    <xf numFmtId="0" fontId="1" fillId="0" borderId="0" xfId="6" applyFont="1" applyFill="1" applyAlignment="1">
      <alignment horizontal="right"/>
    </xf>
    <xf numFmtId="0" fontId="1" fillId="0" borderId="0" xfId="6" applyFont="1" applyFill="1"/>
    <xf numFmtId="0" fontId="12" fillId="0" borderId="0" xfId="6" applyFont="1" applyFill="1"/>
    <xf numFmtId="4" fontId="21" fillId="0" borderId="1" xfId="6" quotePrefix="1" applyNumberFormat="1" applyFont="1" applyFill="1" applyBorder="1"/>
    <xf numFmtId="4" fontId="21" fillId="0" borderId="0" xfId="6" quotePrefix="1" applyNumberFormat="1" applyFont="1" applyFill="1"/>
    <xf numFmtId="4" fontId="21" fillId="0" borderId="2" xfId="6" quotePrefix="1" applyNumberFormat="1" applyFont="1" applyFill="1" applyBorder="1"/>
    <xf numFmtId="0" fontId="12" fillId="0" borderId="0" xfId="6" applyFont="1" applyFill="1" applyAlignment="1">
      <alignment horizontal="right"/>
    </xf>
    <xf numFmtId="0" fontId="15" fillId="0" borderId="0" xfId="6" applyFont="1" applyFill="1"/>
    <xf numFmtId="4" fontId="21" fillId="0" borderId="1" xfId="6" applyNumberFormat="1" applyFont="1" applyFill="1" applyBorder="1"/>
    <xf numFmtId="39" fontId="15" fillId="0" borderId="0" xfId="3" applyFont="1"/>
    <xf numFmtId="4" fontId="21" fillId="0" borderId="0" xfId="6" quotePrefix="1" applyNumberFormat="1" applyFont="1" applyFill="1" applyBorder="1"/>
    <xf numFmtId="4" fontId="21" fillId="0" borderId="0" xfId="6" applyNumberFormat="1" applyFont="1" applyFill="1"/>
    <xf numFmtId="4" fontId="3" fillId="0" borderId="0" xfId="3" applyNumberFormat="1" applyFont="1" applyBorder="1"/>
    <xf numFmtId="164" fontId="12" fillId="0" borderId="0" xfId="6" applyNumberFormat="1" applyFont="1" applyFill="1"/>
    <xf numFmtId="39" fontId="1" fillId="0" borderId="0" xfId="4"/>
    <xf numFmtId="165" fontId="21" fillId="0" borderId="1" xfId="6" applyNumberFormat="1" applyFont="1" applyFill="1" applyBorder="1"/>
    <xf numFmtId="165" fontId="21" fillId="0" borderId="2" xfId="6" applyNumberFormat="1" applyFont="1" applyFill="1" applyBorder="1"/>
    <xf numFmtId="165" fontId="5" fillId="0" borderId="2" xfId="4" applyNumberFormat="1" applyFont="1" applyBorder="1" applyAlignment="1">
      <alignment horizontal="right"/>
    </xf>
    <xf numFmtId="4" fontId="5" fillId="4" borderId="1" xfId="6" applyNumberFormat="1" applyFont="1" applyFill="1" applyBorder="1"/>
    <xf numFmtId="4" fontId="1" fillId="0" borderId="0" xfId="6" applyNumberFormat="1" applyFont="1" applyFill="1" applyBorder="1" applyAlignment="1"/>
    <xf numFmtId="4" fontId="1" fillId="0" borderId="0" xfId="6" applyNumberFormat="1" applyFont="1" applyFill="1"/>
    <xf numFmtId="4" fontId="1" fillId="0" borderId="0" xfId="6" quotePrefix="1" applyNumberFormat="1" applyFont="1" applyFill="1" applyBorder="1"/>
    <xf numFmtId="4" fontId="1" fillId="0" borderId="1" xfId="6" quotePrefix="1" applyNumberFormat="1" applyFont="1" applyFill="1" applyBorder="1"/>
    <xf numFmtId="0" fontId="3" fillId="0" borderId="0" xfId="6" applyFont="1" applyFill="1"/>
    <xf numFmtId="4" fontId="3" fillId="0" borderId="0" xfId="6" applyNumberFormat="1" applyFont="1" applyFill="1"/>
    <xf numFmtId="4" fontId="3" fillId="0" borderId="0" xfId="6" applyNumberFormat="1" applyFont="1" applyFill="1" applyBorder="1"/>
    <xf numFmtId="4" fontId="5" fillId="4" borderId="3" xfId="6" quotePrefix="1" applyNumberFormat="1" applyFont="1" applyFill="1" applyBorder="1"/>
    <xf numFmtId="4" fontId="9" fillId="0" borderId="0" xfId="6" quotePrefix="1" applyNumberFormat="1" applyFont="1" applyFill="1" applyBorder="1"/>
    <xf numFmtId="39" fontId="6" fillId="0" borderId="4" xfId="3" applyFont="1" applyBorder="1" applyAlignment="1">
      <alignment horizontal="left"/>
    </xf>
    <xf numFmtId="4" fontId="21" fillId="0" borderId="4" xfId="3" applyNumberFormat="1" applyFont="1" applyBorder="1" applyAlignment="1">
      <alignment horizontal="left"/>
    </xf>
    <xf numFmtId="39" fontId="21" fillId="0" borderId="4" xfId="3" applyFont="1" applyBorder="1" applyAlignment="1">
      <alignment horizontal="left"/>
    </xf>
    <xf numFmtId="43" fontId="21" fillId="0" borderId="0" xfId="8" applyFont="1" applyBorder="1" applyAlignment="1"/>
    <xf numFmtId="39" fontId="21" fillId="0" borderId="1" xfId="4" applyFont="1" applyBorder="1"/>
    <xf numFmtId="4" fontId="21" fillId="0" borderId="0" xfId="3" applyNumberFormat="1" applyFont="1" applyBorder="1" applyAlignment="1">
      <alignment horizontal="center"/>
    </xf>
    <xf numFmtId="39" fontId="21" fillId="0" borderId="0" xfId="3" applyFont="1"/>
    <xf numFmtId="4" fontId="21" fillId="0" borderId="3" xfId="6" quotePrefix="1" applyNumberFormat="1" applyFont="1" applyFill="1" applyBorder="1"/>
    <xf numFmtId="49" fontId="21" fillId="0" borderId="0" xfId="3" applyNumberFormat="1" applyFont="1" applyBorder="1" applyAlignment="1"/>
    <xf numFmtId="4" fontId="21" fillId="0" borderId="0" xfId="3" applyNumberFormat="1" applyFont="1" applyBorder="1"/>
    <xf numFmtId="4" fontId="21" fillId="0" borderId="0" xfId="3" applyNumberFormat="1" applyFont="1"/>
    <xf numFmtId="165" fontId="21" fillId="0" borderId="1" xfId="3" applyNumberFormat="1" applyFont="1" applyBorder="1" applyAlignment="1">
      <alignment horizontal="right"/>
    </xf>
    <xf numFmtId="164" fontId="21" fillId="0" borderId="0" xfId="6" applyNumberFormat="1" applyFont="1" applyFill="1"/>
    <xf numFmtId="165" fontId="5" fillId="0" borderId="2" xfId="3" applyNumberFormat="1" applyFont="1" applyBorder="1" applyAlignment="1">
      <alignment horizontal="right"/>
    </xf>
    <xf numFmtId="0" fontId="21" fillId="0" borderId="0" xfId="6" applyFont="1" applyFill="1"/>
    <xf numFmtId="4" fontId="22" fillId="0" borderId="0" xfId="6" quotePrefix="1" applyNumberFormat="1" applyFont="1" applyFill="1" applyBorder="1"/>
    <xf numFmtId="39" fontId="6" fillId="0" borderId="0" xfId="3" applyFont="1" applyBorder="1" applyAlignment="1">
      <alignment horizontal="center" vertical="center"/>
    </xf>
    <xf numFmtId="39" fontId="1" fillId="0" borderId="0" xfId="3" applyBorder="1" applyAlignment="1">
      <alignment horizontal="right"/>
    </xf>
    <xf numFmtId="39" fontId="6" fillId="0" borderId="0" xfId="3" applyFont="1" applyBorder="1" applyAlignment="1">
      <alignment horizontal="center"/>
    </xf>
    <xf numFmtId="39" fontId="6" fillId="0" borderId="0" xfId="3" applyFont="1" applyAlignment="1">
      <alignment horizontal="center"/>
    </xf>
    <xf numFmtId="39" fontId="11" fillId="0" borderId="0" xfId="3" applyFont="1" applyBorder="1" applyAlignment="1">
      <alignment horizontal="center"/>
    </xf>
    <xf numFmtId="39" fontId="6" fillId="0" borderId="0" xfId="3" applyFont="1" applyFill="1" applyAlignment="1">
      <alignment horizontal="left"/>
    </xf>
    <xf numFmtId="39" fontId="21" fillId="0" borderId="0" xfId="3" applyFont="1" applyBorder="1" applyAlignment="1">
      <alignment horizontal="right"/>
    </xf>
    <xf numFmtId="39" fontId="6" fillId="0" borderId="7" xfId="3" applyFont="1" applyBorder="1" applyAlignment="1">
      <alignment horizontal="center"/>
    </xf>
    <xf numFmtId="39" fontId="1" fillId="0" borderId="5" xfId="4" applyFont="1" applyFill="1" applyBorder="1" applyAlignment="1">
      <alignment horizontal="left"/>
    </xf>
    <xf numFmtId="39" fontId="1" fillId="0" borderId="0" xfId="4" applyFont="1" applyFill="1" applyAlignment="1">
      <alignment horizontal="left"/>
    </xf>
    <xf numFmtId="39" fontId="1" fillId="0" borderId="2" xfId="3" applyFont="1" applyFill="1" applyBorder="1" applyAlignment="1">
      <alignment horizontal="right"/>
    </xf>
    <xf numFmtId="39" fontId="6" fillId="0" borderId="1" xfId="3" applyFont="1" applyFill="1" applyBorder="1" applyAlignment="1">
      <alignment horizontal="center"/>
    </xf>
    <xf numFmtId="39" fontId="6" fillId="0" borderId="1" xfId="3" applyFont="1" applyBorder="1" applyAlignment="1">
      <alignment horizontal="center"/>
    </xf>
    <xf numFmtId="39" fontId="2" fillId="0" borderId="0" xfId="3" applyFont="1" applyAlignment="1">
      <alignment horizontal="center"/>
    </xf>
    <xf numFmtId="39" fontId="1" fillId="0" borderId="0" xfId="3" applyFont="1" applyAlignment="1">
      <alignment horizontal="center"/>
    </xf>
    <xf numFmtId="39" fontId="5" fillId="2" borderId="0" xfId="3" applyFont="1" applyFill="1" applyAlignment="1">
      <alignment horizontal="left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39" fontId="2" fillId="0" borderId="0" xfId="3" applyFont="1" applyAlignment="1">
      <alignment horizontal="left"/>
    </xf>
    <xf numFmtId="39" fontId="1" fillId="0" borderId="0" xfId="4" applyFont="1" applyAlignment="1">
      <alignment horizontal="left"/>
    </xf>
    <xf numFmtId="39" fontId="6" fillId="0" borderId="0" xfId="3" applyFont="1" applyFill="1" applyBorder="1" applyAlignment="1">
      <alignment horizontal="left"/>
    </xf>
    <xf numFmtId="39" fontId="1" fillId="0" borderId="0" xfId="4" applyFont="1" applyAlignment="1">
      <alignment horizontal="center"/>
    </xf>
    <xf numFmtId="39" fontId="6" fillId="0" borderId="4" xfId="3" applyFont="1" applyFill="1" applyBorder="1" applyAlignment="1">
      <alignment horizontal="left"/>
    </xf>
    <xf numFmtId="39" fontId="6" fillId="0" borderId="0" xfId="3" applyFont="1" applyAlignment="1">
      <alignment horizontal="left"/>
    </xf>
    <xf numFmtId="39" fontId="14" fillId="0" borderId="0" xfId="3" applyFont="1" applyAlignment="1">
      <alignment horizontal="center"/>
    </xf>
    <xf numFmtId="39" fontId="12" fillId="0" borderId="0" xfId="3" applyFont="1" applyAlignment="1">
      <alignment horizontal="center"/>
    </xf>
    <xf numFmtId="39" fontId="6" fillId="0" borderId="0" xfId="3" applyFont="1" applyAlignment="1">
      <alignment horizontal="center"/>
    </xf>
    <xf numFmtId="39" fontId="6" fillId="0" borderId="0" xfId="3" applyFont="1" applyBorder="1" applyAlignment="1">
      <alignment horizontal="center" vertical="center"/>
    </xf>
    <xf numFmtId="39" fontId="6" fillId="0" borderId="7" xfId="3" applyFont="1" applyBorder="1" applyAlignment="1">
      <alignment horizontal="center" vertical="center"/>
    </xf>
    <xf numFmtId="39" fontId="1" fillId="0" borderId="2" xfId="3" applyBorder="1" applyAlignment="1">
      <alignment horizontal="right"/>
    </xf>
    <xf numFmtId="39" fontId="1" fillId="0" borderId="0" xfId="3" applyBorder="1" applyAlignment="1">
      <alignment horizontal="right"/>
    </xf>
    <xf numFmtId="0" fontId="0" fillId="0" borderId="1" xfId="0" applyBorder="1" applyAlignment="1">
      <alignment horizontal="center"/>
    </xf>
    <xf numFmtId="39" fontId="6" fillId="0" borderId="0" xfId="3" applyFont="1" applyBorder="1" applyAlignment="1">
      <alignment horizontal="center"/>
    </xf>
    <xf numFmtId="0" fontId="1" fillId="0" borderId="1" xfId="1" applyBorder="1" applyAlignment="1">
      <alignment horizontal="center"/>
    </xf>
    <xf numFmtId="39" fontId="1" fillId="0" borderId="1" xfId="3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39" fontId="11" fillId="0" borderId="0" xfId="3" applyFont="1" applyBorder="1" applyAlignment="1">
      <alignment horizontal="center"/>
    </xf>
    <xf numFmtId="39" fontId="6" fillId="0" borderId="0" xfId="3" applyFont="1" applyFill="1" applyAlignment="1">
      <alignment horizontal="left"/>
    </xf>
    <xf numFmtId="39" fontId="14" fillId="0" borderId="0" xfId="3" applyFont="1" applyFill="1" applyBorder="1" applyAlignment="1">
      <alignment horizontal="left"/>
    </xf>
    <xf numFmtId="39" fontId="14" fillId="0" borderId="0" xfId="3" applyFont="1" applyAlignment="1">
      <alignment horizontal="left"/>
    </xf>
    <xf numFmtId="39" fontId="6" fillId="0" borderId="1" xfId="3" applyFont="1" applyBorder="1" applyAlignment="1">
      <alignment horizontal="center" vertical="center"/>
    </xf>
    <xf numFmtId="39" fontId="1" fillId="0" borderId="1" xfId="3" applyBorder="1" applyAlignment="1">
      <alignment horizontal="center"/>
    </xf>
    <xf numFmtId="39" fontId="14" fillId="0" borderId="4" xfId="3" applyFont="1" applyBorder="1" applyAlignment="1">
      <alignment horizontal="left"/>
    </xf>
    <xf numFmtId="39" fontId="18" fillId="0" borderId="2" xfId="3" applyFont="1" applyBorder="1" applyAlignment="1">
      <alignment horizontal="right"/>
    </xf>
    <xf numFmtId="39" fontId="18" fillId="0" borderId="1" xfId="3" applyFont="1" applyBorder="1" applyAlignment="1">
      <alignment horizontal="center"/>
    </xf>
    <xf numFmtId="39" fontId="21" fillId="0" borderId="2" xfId="3" applyFont="1" applyBorder="1" applyAlignment="1">
      <alignment horizontal="right"/>
    </xf>
    <xf numFmtId="39" fontId="21" fillId="0" borderId="0" xfId="3" applyFont="1" applyBorder="1" applyAlignment="1">
      <alignment horizontal="right"/>
    </xf>
  </cellXfs>
  <cellStyles count="9">
    <cellStyle name="Millares" xfId="5" builtinId="3"/>
    <cellStyle name="Millares 10 10" xfId="2"/>
    <cellStyle name="Millares 19" xfId="8"/>
    <cellStyle name="Millares 8" xfId="7"/>
    <cellStyle name="Normal" xfId="0" builtinId="0"/>
    <cellStyle name="Normal 11" xfId="1"/>
    <cellStyle name="Normal 7" xfId="6"/>
    <cellStyle name="Normal_Electronica" xfId="4"/>
    <cellStyle name="Normal_Hoja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262778</xdr:colOff>
      <xdr:row>0</xdr:row>
      <xdr:rowOff>14866</xdr:rowOff>
    </xdr:from>
    <xdr:ext cx="878340" cy="386865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728" y="253903741"/>
          <a:ext cx="878340" cy="3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923526</xdr:colOff>
      <xdr:row>58</xdr:row>
      <xdr:rowOff>67796</xdr:rowOff>
    </xdr:from>
    <xdr:ext cx="395966" cy="266700"/>
    <xdr:pic>
      <xdr:nvPicPr>
        <xdr:cNvPr id="6" name="Imagen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326" y="11393021"/>
          <a:ext cx="395966" cy="2667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60</xdr:row>
      <xdr:rowOff>133350</xdr:rowOff>
    </xdr:from>
    <xdr:ext cx="5876924" cy="219075"/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49100"/>
          <a:ext cx="5876924" cy="2190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695325</xdr:colOff>
      <xdr:row>0</xdr:row>
      <xdr:rowOff>0</xdr:rowOff>
    </xdr:from>
    <xdr:ext cx="889655" cy="571500"/>
    <xdr:pic>
      <xdr:nvPicPr>
        <xdr:cNvPr id="8" name="Imagen 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47</xdr:row>
      <xdr:rowOff>180974</xdr:rowOff>
    </xdr:from>
    <xdr:ext cx="5705475" cy="333375"/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7259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619126</xdr:colOff>
      <xdr:row>44</xdr:row>
      <xdr:rowOff>161925</xdr:rowOff>
    </xdr:from>
    <xdr:ext cx="590550" cy="419099"/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6" y="8782050"/>
          <a:ext cx="590550" cy="419099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628650</xdr:colOff>
      <xdr:row>0</xdr:row>
      <xdr:rowOff>31032</xdr:rowOff>
    </xdr:from>
    <xdr:ext cx="1027852" cy="558135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42956632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390526</xdr:colOff>
      <xdr:row>51</xdr:row>
      <xdr:rowOff>142876</xdr:rowOff>
    </xdr:from>
    <xdr:ext cx="457200" cy="457200"/>
    <xdr:pic>
      <xdr:nvPicPr>
        <xdr:cNvPr id="6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6" y="1005840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104776</xdr:colOff>
      <xdr:row>55</xdr:row>
      <xdr:rowOff>101087</xdr:rowOff>
    </xdr:from>
    <xdr:ext cx="5362574" cy="213237"/>
    <xdr:pic>
      <xdr:nvPicPr>
        <xdr:cNvPr id="7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10778612"/>
          <a:ext cx="5362574" cy="213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1099458</xdr:colOff>
      <xdr:row>0</xdr:row>
      <xdr:rowOff>18702</xdr:rowOff>
    </xdr:from>
    <xdr:ext cx="775608" cy="393593"/>
    <xdr:pic>
      <xdr:nvPicPr>
        <xdr:cNvPr id="8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483" y="18702"/>
          <a:ext cx="775608" cy="393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1714503</xdr:colOff>
      <xdr:row>54</xdr:row>
      <xdr:rowOff>40821</xdr:rowOff>
    </xdr:from>
    <xdr:ext cx="612320" cy="299358"/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3" y="301688046"/>
          <a:ext cx="612320" cy="299358"/>
        </a:xfrm>
        <a:prstGeom prst="rect">
          <a:avLst/>
        </a:prstGeom>
        <a:noFill/>
      </xdr:spPr>
    </xdr:pic>
    <xdr:clientData/>
  </xdr:oneCellAnchor>
  <xdr:oneCellAnchor>
    <xdr:from>
      <xdr:col>0</xdr:col>
      <xdr:colOff>449035</xdr:colOff>
      <xdr:row>55</xdr:row>
      <xdr:rowOff>136073</xdr:rowOff>
    </xdr:from>
    <xdr:ext cx="7415894" cy="258536"/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35" y="302011898"/>
          <a:ext cx="7415894" cy="258536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1019175</xdr:colOff>
      <xdr:row>0</xdr:row>
      <xdr:rowOff>9525</xdr:rowOff>
    </xdr:from>
    <xdr:ext cx="1000125" cy="592667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235743750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323850</xdr:colOff>
      <xdr:row>52</xdr:row>
      <xdr:rowOff>57149</xdr:rowOff>
    </xdr:from>
    <xdr:ext cx="6191250" cy="323851"/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45935499"/>
          <a:ext cx="6191250" cy="323851"/>
        </a:xfrm>
        <a:prstGeom prst="rect">
          <a:avLst/>
        </a:prstGeom>
        <a:noFill/>
      </xdr:spPr>
    </xdr:pic>
    <xdr:clientData/>
  </xdr:oneCellAnchor>
  <xdr:oneCellAnchor>
    <xdr:from>
      <xdr:col>3</xdr:col>
      <xdr:colOff>1247776</xdr:colOff>
      <xdr:row>49</xdr:row>
      <xdr:rowOff>152400</xdr:rowOff>
    </xdr:from>
    <xdr:ext cx="514349" cy="390524"/>
    <xdr:pic>
      <xdr:nvPicPr>
        <xdr:cNvPr id="7" name="Imagen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6" y="245459250"/>
          <a:ext cx="514349" cy="3905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28" workbookViewId="0">
      <selection activeCell="D8" sqref="D8"/>
    </sheetView>
  </sheetViews>
  <sheetFormatPr baseColWidth="10" defaultColWidth="9.140625" defaultRowHeight="15" x14ac:dyDescent="0.25"/>
  <cols>
    <col min="4" max="4" width="26.140625" customWidth="1"/>
    <col min="5" max="5" width="3.140625" customWidth="1"/>
    <col min="6" max="6" width="14" customWidth="1"/>
    <col min="7" max="7" width="17.5703125" customWidth="1"/>
  </cols>
  <sheetData>
    <row r="1" spans="1:7" ht="15.75" x14ac:dyDescent="0.25">
      <c r="A1" s="1"/>
      <c r="B1" s="2"/>
      <c r="C1" s="3"/>
      <c r="D1" s="4"/>
      <c r="E1" s="5"/>
      <c r="F1" s="2"/>
      <c r="G1" s="2"/>
    </row>
    <row r="2" spans="1:7" ht="15.75" x14ac:dyDescent="0.25">
      <c r="A2" s="1"/>
      <c r="B2" s="2"/>
      <c r="C2" s="3"/>
      <c r="D2" s="4"/>
      <c r="E2" s="5"/>
      <c r="F2" s="2"/>
      <c r="G2" s="2"/>
    </row>
    <row r="3" spans="1:7" ht="15.75" x14ac:dyDescent="0.25">
      <c r="A3" s="300" t="s">
        <v>0</v>
      </c>
      <c r="B3" s="300"/>
      <c r="C3" s="300"/>
      <c r="D3" s="300"/>
      <c r="E3" s="300"/>
      <c r="F3" s="300"/>
      <c r="G3" s="300"/>
    </row>
    <row r="4" spans="1:7" x14ac:dyDescent="0.25">
      <c r="A4" s="301" t="s">
        <v>1</v>
      </c>
      <c r="B4" s="301"/>
      <c r="C4" s="301"/>
      <c r="D4" s="301"/>
      <c r="E4" s="301"/>
      <c r="F4" s="301"/>
      <c r="G4" s="301"/>
    </row>
    <row r="5" spans="1:7" ht="15.75" x14ac:dyDescent="0.25">
      <c r="A5" s="300" t="s">
        <v>2</v>
      </c>
      <c r="B5" s="300"/>
      <c r="C5" s="300"/>
      <c r="D5" s="300"/>
      <c r="E5" s="300"/>
      <c r="F5" s="300"/>
      <c r="G5" s="300"/>
    </row>
    <row r="6" spans="1:7" ht="15.75" x14ac:dyDescent="0.25">
      <c r="A6" s="300" t="s">
        <v>3</v>
      </c>
      <c r="B6" s="300"/>
      <c r="C6" s="300"/>
      <c r="D6" s="300"/>
      <c r="E6" s="300"/>
      <c r="F6" s="300"/>
      <c r="G6" s="300"/>
    </row>
    <row r="7" spans="1:7" ht="15.75" x14ac:dyDescent="0.25">
      <c r="A7" s="302" t="s">
        <v>4</v>
      </c>
      <c r="B7" s="302"/>
      <c r="C7" s="302"/>
      <c r="D7" s="302"/>
      <c r="E7" s="6"/>
      <c r="F7" s="6"/>
      <c r="G7" s="7" t="s">
        <v>5</v>
      </c>
    </row>
    <row r="8" spans="1:7" ht="15.75" x14ac:dyDescent="0.25">
      <c r="A8" s="8" t="s">
        <v>6</v>
      </c>
      <c r="B8" s="8"/>
      <c r="C8" s="9"/>
      <c r="D8" s="10"/>
      <c r="E8" s="6"/>
      <c r="F8" s="6"/>
      <c r="G8" s="303" t="s">
        <v>80</v>
      </c>
    </row>
    <row r="9" spans="1:7" ht="15.75" x14ac:dyDescent="0.25">
      <c r="A9" s="305"/>
      <c r="B9" s="305"/>
      <c r="C9" s="3"/>
      <c r="D9" s="11"/>
      <c r="E9" s="5"/>
      <c r="F9" s="12"/>
      <c r="G9" s="304"/>
    </row>
    <row r="10" spans="1:7" x14ac:dyDescent="0.25">
      <c r="A10" s="306" t="s">
        <v>81</v>
      </c>
      <c r="B10" s="306"/>
      <c r="C10" s="306"/>
      <c r="D10" s="306"/>
      <c r="E10" s="13"/>
      <c r="F10" s="14">
        <v>969252631.03999996</v>
      </c>
      <c r="G10" s="15"/>
    </row>
    <row r="11" spans="1:7" x14ac:dyDescent="0.25">
      <c r="A11" s="306" t="s">
        <v>82</v>
      </c>
      <c r="B11" s="306"/>
      <c r="C11" s="306"/>
      <c r="D11" s="306"/>
      <c r="E11" s="13"/>
      <c r="F11" s="16"/>
      <c r="G11" s="15"/>
    </row>
    <row r="12" spans="1:7" ht="15.75" x14ac:dyDescent="0.25">
      <c r="A12" s="17"/>
      <c r="B12" s="18"/>
      <c r="C12" s="13"/>
      <c r="D12" s="13" t="s">
        <v>7</v>
      </c>
      <c r="E12" s="13"/>
      <c r="F12" s="14"/>
      <c r="G12" s="19">
        <f>F10+F11</f>
        <v>969252631.03999996</v>
      </c>
    </row>
    <row r="13" spans="1:7" x14ac:dyDescent="0.25">
      <c r="A13" s="20" t="s">
        <v>8</v>
      </c>
      <c r="B13" s="18"/>
      <c r="C13" s="13"/>
      <c r="D13" s="13"/>
      <c r="E13" s="13"/>
      <c r="F13" s="21"/>
      <c r="G13" s="22"/>
    </row>
    <row r="14" spans="1:7" x14ac:dyDescent="0.25">
      <c r="A14" s="23" t="s">
        <v>9</v>
      </c>
      <c r="B14" s="24"/>
      <c r="C14" s="24"/>
      <c r="D14" s="13"/>
      <c r="E14" s="13"/>
      <c r="F14" s="14">
        <v>208269501.87</v>
      </c>
      <c r="G14" s="22"/>
    </row>
    <row r="15" spans="1:7" x14ac:dyDescent="0.25">
      <c r="A15" s="23" t="s">
        <v>10</v>
      </c>
      <c r="B15" s="24"/>
      <c r="C15" s="24"/>
      <c r="D15" s="13"/>
      <c r="E15" s="13"/>
      <c r="F15" s="16">
        <v>13200</v>
      </c>
      <c r="G15" s="22"/>
    </row>
    <row r="16" spans="1:7" x14ac:dyDescent="0.25">
      <c r="A16" s="23" t="s">
        <v>11</v>
      </c>
      <c r="B16" s="24"/>
      <c r="C16" s="24"/>
      <c r="D16" s="13"/>
      <c r="E16" s="13"/>
      <c r="F16" s="16">
        <v>18849528.75</v>
      </c>
      <c r="G16" s="22"/>
    </row>
    <row r="17" spans="1:7" x14ac:dyDescent="0.25">
      <c r="A17" s="23" t="s">
        <v>83</v>
      </c>
      <c r="B17" s="24"/>
      <c r="C17" s="24"/>
      <c r="D17" s="13"/>
      <c r="E17" s="13"/>
      <c r="F17" s="16">
        <v>4061255.59</v>
      </c>
      <c r="G17" s="22"/>
    </row>
    <row r="18" spans="1:7" x14ac:dyDescent="0.25">
      <c r="A18" s="23" t="s">
        <v>84</v>
      </c>
      <c r="B18" s="24"/>
      <c r="C18" s="24"/>
      <c r="D18" s="13"/>
      <c r="E18" s="13"/>
      <c r="F18" s="16">
        <v>780</v>
      </c>
      <c r="G18" s="26"/>
    </row>
    <row r="19" spans="1:7" ht="15.75" x14ac:dyDescent="0.25">
      <c r="A19" s="17"/>
      <c r="B19" s="18"/>
      <c r="C19" s="27"/>
      <c r="D19" s="13" t="s">
        <v>12</v>
      </c>
      <c r="E19" s="28"/>
      <c r="F19" s="29"/>
      <c r="G19" s="30">
        <f>F14+F15+F16+F17+F18</f>
        <v>231194266.21000001</v>
      </c>
    </row>
    <row r="20" spans="1:7" x14ac:dyDescent="0.25">
      <c r="A20" s="20" t="s">
        <v>13</v>
      </c>
      <c r="B20" s="31"/>
      <c r="C20" s="31"/>
      <c r="D20" s="13"/>
      <c r="E20" s="28"/>
      <c r="F20" s="22"/>
      <c r="G20" s="21"/>
    </row>
    <row r="21" spans="1:7" x14ac:dyDescent="0.25">
      <c r="A21" s="23" t="s">
        <v>14</v>
      </c>
      <c r="B21" s="24"/>
      <c r="C21" s="24"/>
      <c r="D21" s="13"/>
      <c r="E21" s="28"/>
      <c r="F21" s="32">
        <v>22862776.109999999</v>
      </c>
      <c r="G21" s="21"/>
    </row>
    <row r="22" spans="1:7" ht="15.75" x14ac:dyDescent="0.25">
      <c r="A22" s="25"/>
      <c r="B22" s="24"/>
      <c r="C22" s="13"/>
      <c r="D22" s="24" t="s">
        <v>15</v>
      </c>
      <c r="E22" s="28"/>
      <c r="F22" s="33"/>
      <c r="G22" s="34">
        <f>F21</f>
        <v>22862776.109999999</v>
      </c>
    </row>
    <row r="23" spans="1:7" ht="15.75" x14ac:dyDescent="0.25">
      <c r="A23" s="25"/>
      <c r="B23" s="24"/>
      <c r="C23" s="13"/>
      <c r="D23" s="24"/>
      <c r="E23" s="28"/>
      <c r="F23" s="35"/>
      <c r="G23" s="36"/>
    </row>
    <row r="24" spans="1:7" x14ac:dyDescent="0.25">
      <c r="A24" s="27"/>
      <c r="B24" s="18"/>
      <c r="C24" s="13"/>
      <c r="D24" s="27" t="s">
        <v>16</v>
      </c>
      <c r="E24" s="28"/>
      <c r="F24" s="22"/>
      <c r="G24" s="37">
        <f>G12+G19-G22</f>
        <v>1177584121.1400001</v>
      </c>
    </row>
    <row r="25" spans="1:7" x14ac:dyDescent="0.25">
      <c r="A25" s="307" t="s">
        <v>17</v>
      </c>
      <c r="B25" s="307"/>
      <c r="C25" s="307"/>
      <c r="D25" s="307"/>
      <c r="E25" s="307"/>
      <c r="F25" s="307"/>
      <c r="G25" s="38"/>
    </row>
    <row r="26" spans="1:7" x14ac:dyDescent="0.25">
      <c r="A26" s="39" t="s">
        <v>18</v>
      </c>
      <c r="B26" s="18"/>
      <c r="C26" s="13"/>
      <c r="D26" s="13"/>
      <c r="E26" s="13"/>
      <c r="F26" s="22"/>
      <c r="G26" s="21"/>
    </row>
    <row r="27" spans="1:7" x14ac:dyDescent="0.25">
      <c r="A27" s="23" t="s">
        <v>19</v>
      </c>
      <c r="B27" s="18"/>
      <c r="C27" s="13"/>
      <c r="D27" s="13"/>
      <c r="E27" s="13"/>
      <c r="F27" s="14">
        <v>7851622.9800000004</v>
      </c>
      <c r="G27" s="22"/>
    </row>
    <row r="28" spans="1:7" ht="15.75" thickBot="1" x14ac:dyDescent="0.3">
      <c r="A28" s="13"/>
      <c r="B28" s="18"/>
      <c r="C28" s="13"/>
      <c r="D28" s="13"/>
      <c r="E28" s="13"/>
      <c r="F28" s="22"/>
      <c r="G28" s="40">
        <f>G24+F27</f>
        <v>1185435744.1200001</v>
      </c>
    </row>
    <row r="29" spans="1:7" ht="15.75" thickTop="1" x14ac:dyDescent="0.25">
      <c r="A29" s="27" t="s">
        <v>13</v>
      </c>
      <c r="B29" s="18"/>
      <c r="C29" s="13"/>
      <c r="D29" s="13"/>
      <c r="E29" s="13"/>
      <c r="F29" s="29"/>
      <c r="G29" s="21"/>
    </row>
    <row r="30" spans="1:7" x14ac:dyDescent="0.25">
      <c r="A30" s="308" t="s">
        <v>20</v>
      </c>
      <c r="B30" s="308"/>
      <c r="C30" s="308"/>
      <c r="D30" s="308"/>
      <c r="E30" s="13"/>
      <c r="F30" s="19"/>
      <c r="G30" s="21"/>
    </row>
    <row r="31" spans="1:7" x14ac:dyDescent="0.25">
      <c r="A31" s="23" t="s">
        <v>85</v>
      </c>
      <c r="B31" s="18"/>
      <c r="C31" s="13"/>
      <c r="D31" s="13"/>
      <c r="E31" s="13"/>
      <c r="F31" s="41">
        <v>195763101.87</v>
      </c>
      <c r="G31" s="21"/>
    </row>
    <row r="32" spans="1:7" x14ac:dyDescent="0.25">
      <c r="A32" s="23" t="s">
        <v>21</v>
      </c>
      <c r="B32" s="18"/>
      <c r="C32" s="13"/>
      <c r="D32" s="13"/>
      <c r="E32" s="13"/>
      <c r="F32" s="41">
        <v>300</v>
      </c>
      <c r="G32" s="21"/>
    </row>
    <row r="33" spans="1:7" ht="15.75" thickBot="1" x14ac:dyDescent="0.3">
      <c r="A33" s="27" t="s">
        <v>22</v>
      </c>
      <c r="B33" s="18"/>
      <c r="C33" s="13"/>
      <c r="D33" s="13"/>
      <c r="E33" s="13"/>
      <c r="F33" s="29"/>
      <c r="G33" s="42">
        <f>G28-F31-F32</f>
        <v>989672342.25000012</v>
      </c>
    </row>
    <row r="34" spans="1:7" ht="16.5" thickTop="1" thickBot="1" x14ac:dyDescent="0.3">
      <c r="A34" s="27"/>
      <c r="B34" s="18"/>
      <c r="C34" s="13"/>
      <c r="D34" s="13"/>
      <c r="E34" s="13"/>
      <c r="F34" s="22"/>
      <c r="G34" s="43"/>
    </row>
    <row r="35" spans="1:7" ht="16.5" thickTop="1" thickBot="1" x14ac:dyDescent="0.3">
      <c r="A35" s="309" t="s">
        <v>23</v>
      </c>
      <c r="B35" s="309"/>
      <c r="C35" s="309"/>
      <c r="D35" s="309"/>
      <c r="E35" s="309"/>
      <c r="F35" s="309"/>
      <c r="G35" s="309"/>
    </row>
    <row r="36" spans="1:7" ht="15.75" thickTop="1" x14ac:dyDescent="0.25">
      <c r="A36" s="295" t="s">
        <v>86</v>
      </c>
      <c r="B36" s="295"/>
      <c r="C36" s="295"/>
      <c r="D36" s="295"/>
      <c r="E36" s="44"/>
      <c r="F36" s="45">
        <v>990126693.75999999</v>
      </c>
      <c r="G36" s="46"/>
    </row>
    <row r="37" spans="1:7" x14ac:dyDescent="0.25">
      <c r="A37" s="296" t="s">
        <v>87</v>
      </c>
      <c r="B37" s="296"/>
      <c r="C37" s="296"/>
      <c r="D37" s="296"/>
      <c r="E37" s="297"/>
      <c r="F37" s="297"/>
      <c r="G37" s="24"/>
    </row>
    <row r="38" spans="1:7" ht="16.5" thickBot="1" x14ac:dyDescent="0.3">
      <c r="A38" s="24"/>
      <c r="B38" s="24"/>
      <c r="C38" s="17"/>
      <c r="D38" s="24" t="s">
        <v>24</v>
      </c>
      <c r="E38" s="24"/>
      <c r="F38" s="24"/>
      <c r="G38" s="40">
        <f>F36+E37</f>
        <v>990126693.75999999</v>
      </c>
    </row>
    <row r="39" spans="1:7" ht="15.75" thickTop="1" x14ac:dyDescent="0.25">
      <c r="A39" s="39" t="s">
        <v>18</v>
      </c>
      <c r="B39" s="24"/>
      <c r="C39" s="24"/>
      <c r="D39" s="24"/>
      <c r="E39" s="47"/>
      <c r="F39" s="48"/>
      <c r="G39" s="24"/>
    </row>
    <row r="40" spans="1:7" x14ac:dyDescent="0.25">
      <c r="A40" s="23" t="s">
        <v>25</v>
      </c>
      <c r="B40" s="24"/>
      <c r="C40" s="24"/>
      <c r="D40" s="13"/>
      <c r="E40" s="13"/>
      <c r="F40" s="14">
        <v>12519600</v>
      </c>
      <c r="G40" s="46"/>
    </row>
    <row r="41" spans="1:7" x14ac:dyDescent="0.25">
      <c r="A41" s="23" t="s">
        <v>26</v>
      </c>
      <c r="B41" s="24"/>
      <c r="C41" s="24"/>
      <c r="D41" s="13"/>
      <c r="E41" s="13"/>
      <c r="F41" s="16">
        <v>18849528.75</v>
      </c>
      <c r="G41" s="46"/>
    </row>
    <row r="42" spans="1:7" x14ac:dyDescent="0.25">
      <c r="A42" s="23" t="s">
        <v>88</v>
      </c>
      <c r="B42" s="24"/>
      <c r="C42" s="24"/>
      <c r="D42" s="13"/>
      <c r="E42" s="13"/>
      <c r="F42" s="16">
        <v>1100</v>
      </c>
      <c r="G42" s="46"/>
    </row>
    <row r="43" spans="1:7" x14ac:dyDescent="0.25">
      <c r="A43" s="23" t="s">
        <v>89</v>
      </c>
      <c r="B43" s="24"/>
      <c r="C43" s="24"/>
      <c r="D43" s="13"/>
      <c r="E43" s="13"/>
      <c r="F43" s="16">
        <v>195763101.87</v>
      </c>
      <c r="G43" s="46"/>
    </row>
    <row r="44" spans="1:7" x14ac:dyDescent="0.25">
      <c r="A44" s="23" t="s">
        <v>83</v>
      </c>
      <c r="B44" s="24"/>
      <c r="C44" s="24"/>
      <c r="D44" s="13"/>
      <c r="E44" s="13"/>
      <c r="F44" s="16">
        <v>4061255.59</v>
      </c>
      <c r="G44" s="46"/>
    </row>
    <row r="45" spans="1:7" x14ac:dyDescent="0.25">
      <c r="A45" s="23" t="s">
        <v>84</v>
      </c>
      <c r="B45" s="24"/>
      <c r="C45" s="24"/>
      <c r="D45" s="13"/>
      <c r="E45" s="13"/>
      <c r="F45" s="16">
        <v>780</v>
      </c>
      <c r="G45" s="46"/>
    </row>
    <row r="46" spans="1:7" ht="16.5" thickBot="1" x14ac:dyDescent="0.3">
      <c r="A46" s="24"/>
      <c r="B46" s="24"/>
      <c r="C46" s="17"/>
      <c r="D46" s="24" t="s">
        <v>27</v>
      </c>
      <c r="E46" s="49"/>
      <c r="F46" s="49"/>
      <c r="G46" s="40">
        <f>F40+F41+F42+F43+F44+F45</f>
        <v>231195366.21000001</v>
      </c>
    </row>
    <row r="47" spans="1:7" ht="15.75" thickTop="1" x14ac:dyDescent="0.25">
      <c r="A47" s="39" t="s">
        <v>13</v>
      </c>
      <c r="B47" s="24"/>
      <c r="C47" s="24"/>
      <c r="D47" s="24"/>
      <c r="E47" s="49"/>
      <c r="F47" s="49"/>
      <c r="G47" s="49"/>
    </row>
    <row r="48" spans="1:7" x14ac:dyDescent="0.25">
      <c r="A48" s="24" t="s">
        <v>28</v>
      </c>
      <c r="B48" s="24"/>
      <c r="C48" s="23"/>
      <c r="D48" s="24"/>
      <c r="E48" s="28"/>
      <c r="F48" s="50">
        <v>22862776.109999999</v>
      </c>
      <c r="G48" s="46"/>
    </row>
    <row r="49" spans="1:7" x14ac:dyDescent="0.25">
      <c r="A49" s="24" t="s">
        <v>29</v>
      </c>
      <c r="B49" s="24"/>
      <c r="C49" s="23"/>
      <c r="D49" s="24"/>
      <c r="E49" s="28"/>
      <c r="F49" s="51">
        <v>20875162.719999999</v>
      </c>
      <c r="G49" s="46"/>
    </row>
    <row r="50" spans="1:7" ht="15.75" x14ac:dyDescent="0.25">
      <c r="A50" s="17"/>
      <c r="B50" s="24"/>
      <c r="C50" s="24"/>
      <c r="D50" s="24" t="s">
        <v>30</v>
      </c>
      <c r="E50" s="48"/>
      <c r="F50" s="48"/>
      <c r="G50" s="52">
        <f>F48+F49</f>
        <v>43737938.829999998</v>
      </c>
    </row>
    <row r="51" spans="1:7" x14ac:dyDescent="0.25">
      <c r="A51" s="39"/>
      <c r="B51" s="24"/>
      <c r="C51" s="24"/>
      <c r="D51" s="24"/>
      <c r="E51" s="53"/>
      <c r="F51" s="48"/>
      <c r="G51" s="52"/>
    </row>
    <row r="52" spans="1:7" ht="15.75" thickBot="1" x14ac:dyDescent="0.3">
      <c r="A52" s="24"/>
      <c r="B52" s="24"/>
      <c r="C52" s="13"/>
      <c r="D52" s="27" t="s">
        <v>31</v>
      </c>
      <c r="E52" s="24"/>
      <c r="F52" s="24"/>
      <c r="G52" s="54">
        <f>G38+G46-G50</f>
        <v>1177584121.1400001</v>
      </c>
    </row>
    <row r="53" spans="1:7" ht="15.75" thickTop="1" x14ac:dyDescent="0.25">
      <c r="A53" s="24"/>
      <c r="B53" s="24"/>
      <c r="C53" s="13"/>
      <c r="D53" s="27"/>
      <c r="E53" s="24"/>
      <c r="F53" s="24"/>
      <c r="G53" s="55"/>
    </row>
    <row r="54" spans="1:7" x14ac:dyDescent="0.25">
      <c r="A54" s="44"/>
      <c r="B54" s="44"/>
      <c r="C54" s="56"/>
      <c r="D54" s="27"/>
      <c r="E54" s="24"/>
      <c r="F54" s="24"/>
      <c r="G54" s="55"/>
    </row>
    <row r="55" spans="1:7" x14ac:dyDescent="0.25">
      <c r="A55" s="294" t="s">
        <v>32</v>
      </c>
      <c r="B55" s="294"/>
      <c r="C55" s="294"/>
      <c r="D55" s="31"/>
      <c r="E55" s="31"/>
      <c r="F55" s="294" t="s">
        <v>33</v>
      </c>
      <c r="G55" s="294"/>
    </row>
    <row r="56" spans="1:7" x14ac:dyDescent="0.25">
      <c r="A56" s="57"/>
      <c r="B56" s="57"/>
      <c r="C56" s="57"/>
      <c r="D56" s="31"/>
      <c r="E56" s="31"/>
      <c r="F56" s="289"/>
      <c r="G56" s="289"/>
    </row>
    <row r="57" spans="1:7" x14ac:dyDescent="0.25">
      <c r="A57" s="298"/>
      <c r="B57" s="298"/>
      <c r="C57" s="298"/>
      <c r="D57" s="58"/>
      <c r="E57" s="58"/>
      <c r="F57" s="299"/>
      <c r="G57" s="299"/>
    </row>
    <row r="58" spans="1:7" x14ac:dyDescent="0.25">
      <c r="A58" s="294" t="s">
        <v>34</v>
      </c>
      <c r="B58" s="294"/>
      <c r="C58" s="294"/>
      <c r="D58" s="57"/>
      <c r="E58" s="57"/>
      <c r="F58" s="294" t="s">
        <v>35</v>
      </c>
      <c r="G58" s="294"/>
    </row>
    <row r="59" spans="1:7" x14ac:dyDescent="0.25">
      <c r="A59" s="289"/>
      <c r="B59" s="289"/>
      <c r="C59" s="289"/>
      <c r="D59" s="289"/>
      <c r="E59" s="289"/>
      <c r="F59" s="289"/>
      <c r="G59" s="289"/>
    </row>
    <row r="60" spans="1:7" ht="15.75" x14ac:dyDescent="0.25">
      <c r="A60" s="59"/>
      <c r="B60" s="60"/>
      <c r="C60" s="61"/>
      <c r="D60" s="61"/>
      <c r="E60" s="61"/>
      <c r="F60" s="62"/>
      <c r="G60" s="62"/>
    </row>
    <row r="61" spans="1:7" ht="15.75" x14ac:dyDescent="0.25">
      <c r="A61" s="59"/>
      <c r="B61" s="60"/>
      <c r="C61" s="61"/>
      <c r="D61" s="61"/>
      <c r="E61" s="61"/>
      <c r="F61" s="62"/>
      <c r="G61" s="62"/>
    </row>
    <row r="62" spans="1:7" ht="15.75" x14ac:dyDescent="0.25">
      <c r="A62" s="59"/>
      <c r="B62" s="60"/>
      <c r="C62" s="61"/>
      <c r="D62" s="61"/>
      <c r="E62" s="61"/>
      <c r="F62" s="62"/>
      <c r="G62" s="62"/>
    </row>
    <row r="63" spans="1:7" ht="15.75" x14ac:dyDescent="0.25">
      <c r="A63" s="17"/>
      <c r="B63" s="17"/>
      <c r="C63" s="17"/>
      <c r="D63" s="17"/>
      <c r="E63" s="17"/>
      <c r="F63" s="17"/>
      <c r="G63" s="17"/>
    </row>
  </sheetData>
  <mergeCells count="21">
    <mergeCell ref="A57:C57"/>
    <mergeCell ref="F57:G57"/>
    <mergeCell ref="A58:C58"/>
    <mergeCell ref="F58:G58"/>
    <mergeCell ref="A3:G3"/>
    <mergeCell ref="A4:G4"/>
    <mergeCell ref="A5:G5"/>
    <mergeCell ref="A6:G6"/>
    <mergeCell ref="A7:D7"/>
    <mergeCell ref="G8:G9"/>
    <mergeCell ref="A9:B9"/>
    <mergeCell ref="A10:D10"/>
    <mergeCell ref="A11:D11"/>
    <mergeCell ref="A25:F25"/>
    <mergeCell ref="A30:D30"/>
    <mergeCell ref="A35:G35"/>
    <mergeCell ref="A55:C55"/>
    <mergeCell ref="F55:G55"/>
    <mergeCell ref="A36:D36"/>
    <mergeCell ref="A37:D37"/>
    <mergeCell ref="E37:F3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opLeftCell="A13" workbookViewId="0">
      <selection activeCell="B41" sqref="B41:D41"/>
    </sheetView>
  </sheetViews>
  <sheetFormatPr baseColWidth="10" defaultRowHeight="15" x14ac:dyDescent="0.25"/>
  <cols>
    <col min="1" max="1" width="8.85546875" customWidth="1"/>
    <col min="5" max="5" width="9.140625" customWidth="1"/>
    <col min="6" max="6" width="11.42578125" customWidth="1"/>
    <col min="7" max="7" width="15.140625" customWidth="1"/>
  </cols>
  <sheetData>
    <row r="2" spans="1:7" ht="15.75" x14ac:dyDescent="0.25">
      <c r="A2" s="63"/>
      <c r="B2" s="64"/>
      <c r="C2" s="65"/>
      <c r="D2" s="4"/>
      <c r="E2" s="66"/>
      <c r="F2" s="64"/>
      <c r="G2" s="67"/>
    </row>
    <row r="3" spans="1:7" ht="15.75" x14ac:dyDescent="0.25">
      <c r="A3" s="63"/>
      <c r="B3" s="64"/>
      <c r="C3" s="65"/>
      <c r="D3" s="4"/>
      <c r="E3" s="66"/>
      <c r="F3" s="64"/>
      <c r="G3" s="67"/>
    </row>
    <row r="4" spans="1:7" ht="18" x14ac:dyDescent="0.25">
      <c r="A4" s="311" t="s">
        <v>0</v>
      </c>
      <c r="B4" s="311"/>
      <c r="C4" s="311"/>
      <c r="D4" s="311"/>
      <c r="E4" s="311"/>
      <c r="F4" s="311"/>
      <c r="G4" s="311"/>
    </row>
    <row r="5" spans="1:7" x14ac:dyDescent="0.25">
      <c r="A5" s="312" t="s">
        <v>1</v>
      </c>
      <c r="B5" s="312"/>
      <c r="C5" s="312"/>
      <c r="D5" s="312"/>
      <c r="E5" s="312"/>
      <c r="F5" s="312"/>
      <c r="G5" s="312"/>
    </row>
    <row r="6" spans="1:7" x14ac:dyDescent="0.25">
      <c r="A6" s="313" t="s">
        <v>2</v>
      </c>
      <c r="B6" s="313"/>
      <c r="C6" s="313"/>
      <c r="D6" s="313"/>
      <c r="E6" s="313"/>
      <c r="F6" s="313"/>
      <c r="G6" s="313"/>
    </row>
    <row r="7" spans="1:7" x14ac:dyDescent="0.25">
      <c r="A7" s="313" t="s">
        <v>3</v>
      </c>
      <c r="B7" s="313"/>
      <c r="C7" s="313"/>
      <c r="D7" s="313"/>
      <c r="E7" s="313"/>
      <c r="F7" s="313"/>
      <c r="G7" s="313"/>
    </row>
    <row r="8" spans="1:7" ht="15.75" x14ac:dyDescent="0.25">
      <c r="A8" s="68" t="s">
        <v>36</v>
      </c>
      <c r="B8" s="68"/>
      <c r="C8" s="69"/>
      <c r="D8" s="70"/>
      <c r="E8" s="68"/>
      <c r="F8" s="71"/>
      <c r="G8" s="72" t="s">
        <v>5</v>
      </c>
    </row>
    <row r="9" spans="1:7" x14ac:dyDescent="0.25">
      <c r="A9" s="310"/>
      <c r="B9" s="310"/>
      <c r="C9" s="65"/>
      <c r="D9" s="73"/>
      <c r="E9" s="66"/>
      <c r="F9" s="74"/>
      <c r="G9" s="75" t="s">
        <v>90</v>
      </c>
    </row>
    <row r="10" spans="1:7" x14ac:dyDescent="0.25">
      <c r="A10" s="76" t="s">
        <v>91</v>
      </c>
      <c r="B10" s="77"/>
      <c r="C10" s="78"/>
      <c r="D10" s="78"/>
      <c r="E10" s="78"/>
      <c r="F10" s="14">
        <v>0</v>
      </c>
      <c r="G10" s="15"/>
    </row>
    <row r="11" spans="1:7" x14ac:dyDescent="0.25">
      <c r="A11" s="76" t="s">
        <v>92</v>
      </c>
      <c r="B11" s="77"/>
      <c r="C11" s="78"/>
      <c r="D11" s="78"/>
      <c r="E11" s="78"/>
      <c r="F11" s="16">
        <v>0</v>
      </c>
      <c r="G11" s="15"/>
    </row>
    <row r="12" spans="1:7" x14ac:dyDescent="0.25">
      <c r="A12" s="78"/>
      <c r="B12" s="77"/>
      <c r="C12" s="78"/>
      <c r="D12" s="79" t="s">
        <v>37</v>
      </c>
      <c r="E12" s="78"/>
      <c r="F12" s="14"/>
      <c r="G12" s="19">
        <v>0</v>
      </c>
    </row>
    <row r="13" spans="1:7" x14ac:dyDescent="0.25">
      <c r="A13" s="20" t="s">
        <v>8</v>
      </c>
      <c r="B13" s="77"/>
      <c r="C13" s="78"/>
      <c r="D13" s="78"/>
      <c r="E13" s="78"/>
      <c r="F13" s="21"/>
      <c r="G13" s="22"/>
    </row>
    <row r="14" spans="1:7" x14ac:dyDescent="0.25">
      <c r="A14" s="31" t="s">
        <v>38</v>
      </c>
      <c r="B14" s="80"/>
      <c r="C14" s="80"/>
      <c r="D14" s="78"/>
      <c r="E14" s="78"/>
      <c r="F14" s="14">
        <v>0</v>
      </c>
      <c r="G14" s="22"/>
    </row>
    <row r="15" spans="1:7" x14ac:dyDescent="0.25">
      <c r="A15" s="31" t="s">
        <v>39</v>
      </c>
      <c r="B15" s="80"/>
      <c r="C15" s="80"/>
      <c r="D15" s="78"/>
      <c r="E15" s="78"/>
      <c r="F15" s="16">
        <v>0</v>
      </c>
      <c r="G15" s="22"/>
    </row>
    <row r="16" spans="1:7" x14ac:dyDescent="0.25">
      <c r="A16" s="65"/>
      <c r="B16" s="77"/>
      <c r="C16" s="79"/>
      <c r="D16" s="79" t="s">
        <v>37</v>
      </c>
      <c r="E16" s="81"/>
      <c r="F16" s="22"/>
      <c r="G16" s="19">
        <v>0</v>
      </c>
    </row>
    <row r="17" spans="1:7" x14ac:dyDescent="0.25">
      <c r="A17" s="20" t="s">
        <v>13</v>
      </c>
      <c r="B17" s="80"/>
      <c r="C17" s="80"/>
      <c r="D17" s="78"/>
      <c r="E17" s="81"/>
      <c r="F17" s="22"/>
      <c r="G17" s="21"/>
    </row>
    <row r="18" spans="1:7" x14ac:dyDescent="0.25">
      <c r="A18" s="80" t="s">
        <v>40</v>
      </c>
      <c r="B18" s="80"/>
      <c r="C18" s="80"/>
      <c r="D18" s="78"/>
      <c r="E18" s="81"/>
      <c r="F18" s="22">
        <v>0</v>
      </c>
      <c r="G18" s="21"/>
    </row>
    <row r="19" spans="1:7" x14ac:dyDescent="0.25">
      <c r="A19" s="80" t="s">
        <v>41</v>
      </c>
      <c r="B19" s="80"/>
      <c r="C19" s="80"/>
      <c r="D19" s="78"/>
      <c r="E19" s="81"/>
      <c r="F19" s="22">
        <v>0</v>
      </c>
      <c r="G19" s="21"/>
    </row>
    <row r="20" spans="1:7" ht="16.5" thickBot="1" x14ac:dyDescent="0.3">
      <c r="A20" s="79"/>
      <c r="B20" s="77"/>
      <c r="C20" s="65"/>
      <c r="D20" s="79" t="s">
        <v>16</v>
      </c>
      <c r="E20" s="81"/>
      <c r="F20" s="22"/>
      <c r="G20" s="82">
        <v>0</v>
      </c>
    </row>
    <row r="21" spans="1:7" ht="15.75" thickTop="1" x14ac:dyDescent="0.25">
      <c r="A21" s="307" t="s">
        <v>17</v>
      </c>
      <c r="B21" s="307"/>
      <c r="C21" s="307"/>
      <c r="D21" s="307"/>
      <c r="E21" s="307"/>
      <c r="F21" s="307"/>
      <c r="G21" s="38"/>
    </row>
    <row r="22" spans="1:7" x14ac:dyDescent="0.25">
      <c r="A22" s="20" t="s">
        <v>18</v>
      </c>
      <c r="B22" s="77"/>
      <c r="C22" s="78"/>
      <c r="D22" s="78"/>
      <c r="E22" s="78"/>
      <c r="F22" s="22"/>
      <c r="G22" s="21"/>
    </row>
    <row r="23" spans="1:7" x14ac:dyDescent="0.25">
      <c r="A23" s="31" t="s">
        <v>42</v>
      </c>
      <c r="B23" s="77"/>
      <c r="C23" s="78"/>
      <c r="D23" s="78"/>
      <c r="E23" s="78"/>
      <c r="F23" s="14">
        <v>0</v>
      </c>
      <c r="G23" s="22"/>
    </row>
    <row r="24" spans="1:7" ht="15.75" x14ac:dyDescent="0.25">
      <c r="A24" s="78"/>
      <c r="B24" s="77"/>
      <c r="C24" s="78"/>
      <c r="D24" s="78"/>
      <c r="E24" s="78"/>
      <c r="F24" s="22"/>
      <c r="G24" s="83">
        <v>0</v>
      </c>
    </row>
    <row r="25" spans="1:7" x14ac:dyDescent="0.25">
      <c r="A25" s="79" t="s">
        <v>13</v>
      </c>
      <c r="B25" s="77"/>
      <c r="C25" s="78"/>
      <c r="D25" s="78"/>
      <c r="E25" s="78"/>
      <c r="F25" s="22"/>
      <c r="G25" s="21"/>
    </row>
    <row r="26" spans="1:7" x14ac:dyDescent="0.25">
      <c r="A26" s="80" t="s">
        <v>43</v>
      </c>
      <c r="B26" s="77"/>
      <c r="C26" s="78"/>
      <c r="D26" s="78"/>
      <c r="E26" s="78"/>
      <c r="F26" s="22">
        <v>0</v>
      </c>
      <c r="G26" s="21"/>
    </row>
    <row r="27" spans="1:7" x14ac:dyDescent="0.25">
      <c r="A27" s="78"/>
      <c r="B27" s="77"/>
      <c r="C27" s="78"/>
      <c r="D27" s="78"/>
      <c r="E27" s="78"/>
      <c r="F27" s="19"/>
      <c r="G27" s="14">
        <v>0</v>
      </c>
    </row>
    <row r="28" spans="1:7" ht="16.5" thickBot="1" x14ac:dyDescent="0.3">
      <c r="A28" s="79" t="s">
        <v>44</v>
      </c>
      <c r="B28" s="77"/>
      <c r="C28" s="78"/>
      <c r="D28" s="78"/>
      <c r="E28" s="78"/>
      <c r="F28" s="29"/>
      <c r="G28" s="82">
        <v>0</v>
      </c>
    </row>
    <row r="29" spans="1:7" ht="16.5" thickTop="1" thickBot="1" x14ac:dyDescent="0.3">
      <c r="A29" s="84"/>
      <c r="B29" s="85"/>
      <c r="C29" s="86"/>
      <c r="D29" s="86"/>
      <c r="E29" s="86"/>
      <c r="F29" s="87"/>
      <c r="G29" s="88"/>
    </row>
    <row r="30" spans="1:7" ht="16.5" thickTop="1" thickBot="1" x14ac:dyDescent="0.3">
      <c r="A30" s="89" t="s">
        <v>23</v>
      </c>
      <c r="B30" s="89"/>
      <c r="C30" s="89"/>
      <c r="D30" s="89"/>
      <c r="E30" s="90"/>
      <c r="F30" s="90"/>
      <c r="G30" s="91"/>
    </row>
    <row r="31" spans="1:7" ht="15.75" thickTop="1" x14ac:dyDescent="0.25">
      <c r="A31" s="76" t="s">
        <v>93</v>
      </c>
      <c r="B31" s="80"/>
      <c r="C31" s="80"/>
      <c r="D31" s="80"/>
      <c r="E31" s="92"/>
      <c r="F31" s="92">
        <v>0</v>
      </c>
      <c r="G31" s="93"/>
    </row>
    <row r="32" spans="1:7" x14ac:dyDescent="0.25">
      <c r="A32" s="76" t="s">
        <v>94</v>
      </c>
      <c r="B32" s="80"/>
      <c r="C32" s="80"/>
      <c r="D32" s="80"/>
      <c r="E32" s="316"/>
      <c r="F32" s="316"/>
      <c r="G32" s="80"/>
    </row>
    <row r="33" spans="1:7" ht="15.75" thickBot="1" x14ac:dyDescent="0.3">
      <c r="A33" s="80"/>
      <c r="B33" s="80"/>
      <c r="C33" s="80" t="s">
        <v>24</v>
      </c>
      <c r="D33" s="80"/>
      <c r="E33" s="80"/>
      <c r="F33" s="80"/>
      <c r="G33" s="40">
        <v>0</v>
      </c>
    </row>
    <row r="34" spans="1:7" ht="15.75" thickTop="1" x14ac:dyDescent="0.25">
      <c r="A34" s="80" t="s">
        <v>18</v>
      </c>
      <c r="B34" s="80"/>
      <c r="C34" s="80"/>
      <c r="D34" s="80"/>
      <c r="E34" s="94"/>
      <c r="F34" s="288"/>
      <c r="G34" s="80"/>
    </row>
    <row r="35" spans="1:7" x14ac:dyDescent="0.25">
      <c r="A35" s="80" t="s">
        <v>45</v>
      </c>
      <c r="B35" s="80"/>
      <c r="C35" s="80"/>
      <c r="D35" s="80"/>
      <c r="E35" s="95"/>
      <c r="F35" s="96">
        <v>0</v>
      </c>
      <c r="G35" s="95"/>
    </row>
    <row r="36" spans="1:7" ht="15.75" thickBot="1" x14ac:dyDescent="0.3">
      <c r="A36" s="80"/>
      <c r="B36" s="80"/>
      <c r="C36" s="80" t="s">
        <v>24</v>
      </c>
      <c r="D36" s="80"/>
      <c r="E36" s="97"/>
      <c r="F36" s="97"/>
      <c r="G36" s="40">
        <v>0</v>
      </c>
    </row>
    <row r="37" spans="1:7" ht="15.75" thickTop="1" x14ac:dyDescent="0.25">
      <c r="A37" s="31" t="s">
        <v>13</v>
      </c>
      <c r="B37" s="80"/>
      <c r="C37" s="80"/>
      <c r="D37" s="80"/>
      <c r="E37" s="317"/>
      <c r="F37" s="317"/>
      <c r="G37" s="97"/>
    </row>
    <row r="38" spans="1:7" x14ac:dyDescent="0.25">
      <c r="A38" s="80" t="s">
        <v>46</v>
      </c>
      <c r="B38" s="80"/>
      <c r="C38" s="80"/>
      <c r="D38" s="80"/>
      <c r="E38" s="98"/>
      <c r="F38" s="99"/>
      <c r="G38" s="93"/>
    </row>
    <row r="39" spans="1:7" ht="16.5" thickBot="1" x14ac:dyDescent="0.3">
      <c r="A39" s="80"/>
      <c r="B39" s="80"/>
      <c r="C39" s="65"/>
      <c r="D39" s="79" t="s">
        <v>31</v>
      </c>
      <c r="E39" s="80"/>
      <c r="F39" s="80"/>
      <c r="G39" s="82">
        <f>G36+F38</f>
        <v>0</v>
      </c>
    </row>
    <row r="40" spans="1:7" ht="15.75" thickTop="1" x14ac:dyDescent="0.25">
      <c r="A40" s="80"/>
      <c r="B40" s="80"/>
      <c r="C40" s="65"/>
      <c r="D40" s="79"/>
      <c r="E40" s="80"/>
      <c r="F40" s="80"/>
      <c r="G40" s="43"/>
    </row>
    <row r="41" spans="1:7" x14ac:dyDescent="0.25">
      <c r="A41" s="100"/>
      <c r="B41" s="318"/>
      <c r="C41" s="318"/>
      <c r="D41" s="318"/>
      <c r="E41" s="80"/>
      <c r="F41" s="92"/>
      <c r="G41" s="92"/>
    </row>
    <row r="42" spans="1:7" x14ac:dyDescent="0.25">
      <c r="A42" s="57"/>
      <c r="B42" s="319" t="s">
        <v>32</v>
      </c>
      <c r="C42" s="319"/>
      <c r="D42" s="319"/>
      <c r="E42" s="80"/>
      <c r="F42" s="294" t="s">
        <v>33</v>
      </c>
      <c r="G42" s="294"/>
    </row>
    <row r="44" spans="1:7" x14ac:dyDescent="0.25">
      <c r="A44" s="65"/>
      <c r="B44" s="320"/>
      <c r="C44" s="320"/>
      <c r="D44" s="320"/>
      <c r="E44" s="101"/>
      <c r="F44" s="320"/>
      <c r="G44" s="320"/>
    </row>
    <row r="45" spans="1:7" x14ac:dyDescent="0.25">
      <c r="A45" s="102"/>
      <c r="B45" s="314" t="s">
        <v>34</v>
      </c>
      <c r="C45" s="314"/>
      <c r="D45" s="314"/>
      <c r="E45" s="102"/>
      <c r="F45" s="315" t="s">
        <v>35</v>
      </c>
      <c r="G45" s="315"/>
    </row>
    <row r="46" spans="1:7" x14ac:dyDescent="0.25">
      <c r="A46" s="102"/>
      <c r="B46" s="102"/>
      <c r="C46" s="102"/>
      <c r="D46" s="102"/>
      <c r="E46" s="102"/>
      <c r="F46" s="102"/>
      <c r="G46" s="102"/>
    </row>
  </sheetData>
  <mergeCells count="15">
    <mergeCell ref="B45:D45"/>
    <mergeCell ref="F45:G45"/>
    <mergeCell ref="E32:F32"/>
    <mergeCell ref="E37:F37"/>
    <mergeCell ref="B41:D41"/>
    <mergeCell ref="B42:D42"/>
    <mergeCell ref="F42:G42"/>
    <mergeCell ref="B44:D44"/>
    <mergeCell ref="F44:G44"/>
    <mergeCell ref="A21:F21"/>
    <mergeCell ref="A9:B9"/>
    <mergeCell ref="A4:G4"/>
    <mergeCell ref="A5:G5"/>
    <mergeCell ref="A6:G6"/>
    <mergeCell ref="A7:G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J19" sqref="J19"/>
    </sheetView>
  </sheetViews>
  <sheetFormatPr baseColWidth="10" defaultRowHeight="15" x14ac:dyDescent="0.25"/>
  <cols>
    <col min="5" max="5" width="5.5703125" customWidth="1"/>
    <col min="6" max="6" width="16" customWidth="1"/>
    <col min="7" max="7" width="14.42578125" customWidth="1"/>
  </cols>
  <sheetData>
    <row r="1" spans="1:7" x14ac:dyDescent="0.25">
      <c r="G1" s="103"/>
    </row>
    <row r="2" spans="1:7" ht="15.75" x14ac:dyDescent="0.25">
      <c r="A2" s="104"/>
      <c r="B2" s="105"/>
      <c r="D2" s="106"/>
      <c r="E2" s="107"/>
      <c r="F2" s="105"/>
      <c r="G2" s="108"/>
    </row>
    <row r="3" spans="1:7" ht="15.75" x14ac:dyDescent="0.25">
      <c r="A3" s="104"/>
      <c r="B3" s="105"/>
      <c r="D3" s="106"/>
      <c r="E3" s="107"/>
      <c r="F3" s="105"/>
      <c r="G3" s="108"/>
    </row>
    <row r="4" spans="1:7" ht="18" x14ac:dyDescent="0.25">
      <c r="A4" s="311" t="s">
        <v>0</v>
      </c>
      <c r="B4" s="311"/>
      <c r="C4" s="311"/>
      <c r="D4" s="311"/>
      <c r="E4" s="311"/>
      <c r="F4" s="311"/>
      <c r="G4" s="311"/>
    </row>
    <row r="5" spans="1:7" x14ac:dyDescent="0.25">
      <c r="A5" s="312" t="s">
        <v>1</v>
      </c>
      <c r="B5" s="312"/>
      <c r="C5" s="312"/>
      <c r="D5" s="312"/>
      <c r="E5" s="312"/>
      <c r="F5" s="312"/>
      <c r="G5" s="312"/>
    </row>
    <row r="6" spans="1:7" x14ac:dyDescent="0.25">
      <c r="A6" s="313" t="s">
        <v>2</v>
      </c>
      <c r="B6" s="313"/>
      <c r="C6" s="313"/>
      <c r="D6" s="313"/>
      <c r="E6" s="313"/>
      <c r="F6" s="313"/>
      <c r="G6" s="313"/>
    </row>
    <row r="7" spans="1:7" x14ac:dyDescent="0.25">
      <c r="A7" s="313" t="s">
        <v>3</v>
      </c>
      <c r="B7" s="313"/>
      <c r="C7" s="313"/>
      <c r="D7" s="313"/>
      <c r="E7" s="313"/>
      <c r="F7" s="313"/>
      <c r="G7" s="313"/>
    </row>
    <row r="8" spans="1:7" ht="15.75" x14ac:dyDescent="0.25">
      <c r="A8" s="109" t="s">
        <v>47</v>
      </c>
      <c r="B8" s="109"/>
      <c r="C8" s="110"/>
      <c r="D8" s="109"/>
      <c r="E8" s="111"/>
      <c r="F8" s="112"/>
      <c r="G8" s="113" t="s">
        <v>5</v>
      </c>
    </row>
    <row r="9" spans="1:7" x14ac:dyDescent="0.25">
      <c r="A9" s="310"/>
      <c r="B9" s="310"/>
      <c r="D9" s="114"/>
      <c r="E9" s="107"/>
      <c r="F9" s="115"/>
      <c r="G9" s="116" t="s">
        <v>80</v>
      </c>
    </row>
    <row r="10" spans="1:7" x14ac:dyDescent="0.25">
      <c r="A10" s="117" t="s">
        <v>95</v>
      </c>
      <c r="B10" s="118"/>
      <c r="C10" s="119"/>
      <c r="D10" s="119"/>
      <c r="E10" s="119"/>
      <c r="F10" s="120">
        <v>0</v>
      </c>
      <c r="G10" s="121"/>
    </row>
    <row r="11" spans="1:7" x14ac:dyDescent="0.25">
      <c r="A11" s="117" t="s">
        <v>96</v>
      </c>
      <c r="B11" s="118"/>
      <c r="C11" s="119"/>
      <c r="D11" s="119"/>
      <c r="E11" s="119"/>
      <c r="F11" s="122">
        <v>13200</v>
      </c>
      <c r="G11" s="121"/>
    </row>
    <row r="12" spans="1:7" x14ac:dyDescent="0.25">
      <c r="A12" s="119"/>
      <c r="B12" s="118"/>
      <c r="C12" s="119"/>
      <c r="D12" s="119" t="s">
        <v>48</v>
      </c>
      <c r="E12" s="119"/>
      <c r="F12" s="123"/>
      <c r="G12" s="124">
        <f>F10+F11</f>
        <v>13200</v>
      </c>
    </row>
    <row r="13" spans="1:7" x14ac:dyDescent="0.25">
      <c r="A13" s="119"/>
      <c r="B13" s="118"/>
      <c r="C13" s="119"/>
      <c r="D13" s="119"/>
      <c r="E13" s="119"/>
      <c r="F13" s="123"/>
      <c r="G13" s="125"/>
    </row>
    <row r="14" spans="1:7" x14ac:dyDescent="0.25">
      <c r="A14" s="126" t="s">
        <v>49</v>
      </c>
      <c r="B14" s="126"/>
      <c r="C14" s="126"/>
      <c r="D14" s="127"/>
      <c r="E14" s="127"/>
      <c r="F14" s="128">
        <v>208051381.87</v>
      </c>
      <c r="G14" s="129"/>
    </row>
    <row r="15" spans="1:7" x14ac:dyDescent="0.25">
      <c r="A15" s="126" t="s">
        <v>50</v>
      </c>
      <c r="B15" s="126"/>
      <c r="C15" s="126"/>
      <c r="D15" s="127"/>
      <c r="E15" s="127"/>
      <c r="F15" s="130">
        <v>218120</v>
      </c>
      <c r="G15" s="129"/>
    </row>
    <row r="16" spans="1:7" x14ac:dyDescent="0.25">
      <c r="A16" s="131"/>
      <c r="B16" s="118"/>
      <c r="C16" s="132"/>
      <c r="D16" s="119" t="s">
        <v>51</v>
      </c>
      <c r="E16" s="133"/>
      <c r="F16" s="129"/>
      <c r="G16" s="124">
        <f>F14+F15</f>
        <v>208269501.87</v>
      </c>
    </row>
    <row r="17" spans="1:7" x14ac:dyDescent="0.25">
      <c r="A17" s="131"/>
      <c r="B17" s="118"/>
      <c r="C17" s="132"/>
      <c r="D17" s="119"/>
      <c r="E17" s="133"/>
      <c r="F17" s="129"/>
      <c r="G17" s="125"/>
    </row>
    <row r="18" spans="1:7" x14ac:dyDescent="0.25">
      <c r="A18" s="20" t="s">
        <v>13</v>
      </c>
      <c r="B18" s="31"/>
      <c r="C18" s="31"/>
      <c r="D18" s="119"/>
      <c r="E18" s="133"/>
      <c r="F18" s="129"/>
      <c r="G18" s="123"/>
    </row>
    <row r="19" spans="1:7" x14ac:dyDescent="0.25">
      <c r="A19" s="31" t="s">
        <v>52</v>
      </c>
      <c r="B19" s="31"/>
      <c r="C19" s="31"/>
      <c r="D19" s="119"/>
      <c r="E19" s="133"/>
      <c r="F19" s="124">
        <v>208282701.87</v>
      </c>
      <c r="G19" s="123"/>
    </row>
    <row r="20" spans="1:7" x14ac:dyDescent="0.25">
      <c r="A20" s="31"/>
      <c r="B20" s="31"/>
      <c r="C20" s="31"/>
      <c r="D20" s="119" t="s">
        <v>48</v>
      </c>
      <c r="E20" s="133"/>
      <c r="F20" s="129"/>
      <c r="G20" s="124">
        <f>F19</f>
        <v>208282701.87</v>
      </c>
    </row>
    <row r="21" spans="1:7" x14ac:dyDescent="0.25">
      <c r="A21" s="31"/>
      <c r="B21" s="31"/>
      <c r="C21" s="31"/>
      <c r="D21" s="119"/>
      <c r="E21" s="133"/>
      <c r="F21" s="129"/>
      <c r="G21" s="124"/>
    </row>
    <row r="22" spans="1:7" ht="15.75" thickBot="1" x14ac:dyDescent="0.3">
      <c r="A22" s="132"/>
      <c r="B22" s="118"/>
      <c r="C22" s="103"/>
      <c r="D22" s="132" t="s">
        <v>16</v>
      </c>
      <c r="E22" s="133"/>
      <c r="F22" s="129"/>
      <c r="G22" s="134">
        <f>G12+G16-G20</f>
        <v>0</v>
      </c>
    </row>
    <row r="23" spans="1:7" ht="15.75" thickTop="1" x14ac:dyDescent="0.25">
      <c r="A23" s="324" t="s">
        <v>17</v>
      </c>
      <c r="B23" s="324"/>
      <c r="C23" s="324"/>
      <c r="D23" s="324"/>
      <c r="E23" s="324"/>
      <c r="F23" s="324"/>
      <c r="G23" s="324"/>
    </row>
    <row r="24" spans="1:7" x14ac:dyDescent="0.25">
      <c r="A24" s="292"/>
      <c r="B24" s="292"/>
      <c r="C24" s="292"/>
      <c r="D24" s="292"/>
      <c r="E24" s="292"/>
      <c r="F24" s="292"/>
      <c r="G24" s="292"/>
    </row>
    <row r="25" spans="1:7" x14ac:dyDescent="0.25">
      <c r="A25" s="20" t="s">
        <v>18</v>
      </c>
      <c r="B25" s="118"/>
      <c r="C25" s="119"/>
      <c r="D25" s="119"/>
      <c r="E25" s="119"/>
      <c r="F25" s="129"/>
      <c r="G25" s="123"/>
    </row>
    <row r="26" spans="1:7" x14ac:dyDescent="0.25">
      <c r="A26" s="31" t="s">
        <v>53</v>
      </c>
      <c r="B26" s="118"/>
      <c r="C26" s="119"/>
      <c r="D26" s="119"/>
      <c r="E26" s="119"/>
      <c r="F26" s="120"/>
      <c r="G26" s="129"/>
    </row>
    <row r="27" spans="1:7" x14ac:dyDescent="0.25">
      <c r="A27" s="119"/>
      <c r="B27" s="118"/>
      <c r="C27" s="119"/>
      <c r="D27" s="119"/>
      <c r="E27" s="119"/>
      <c r="F27" s="129"/>
      <c r="G27" s="135">
        <f>G22+F26</f>
        <v>0</v>
      </c>
    </row>
    <row r="28" spans="1:7" x14ac:dyDescent="0.25">
      <c r="A28" s="119"/>
      <c r="B28" s="118"/>
      <c r="C28" s="119"/>
      <c r="D28" s="119"/>
      <c r="E28" s="119"/>
      <c r="F28" s="129"/>
      <c r="G28" s="136"/>
    </row>
    <row r="29" spans="1:7" x14ac:dyDescent="0.25">
      <c r="A29" s="132" t="s">
        <v>13</v>
      </c>
      <c r="B29" s="118"/>
      <c r="C29" s="119"/>
      <c r="D29" s="119"/>
      <c r="E29" s="119"/>
      <c r="F29" s="129"/>
      <c r="G29" s="123"/>
    </row>
    <row r="30" spans="1:7" x14ac:dyDescent="0.25">
      <c r="A30" s="31" t="s">
        <v>54</v>
      </c>
      <c r="B30" s="118"/>
      <c r="C30" s="119"/>
      <c r="D30" s="119"/>
      <c r="E30" s="119"/>
      <c r="F30" s="124"/>
      <c r="G30" s="123"/>
    </row>
    <row r="31" spans="1:7" ht="15.75" thickBot="1" x14ac:dyDescent="0.3">
      <c r="A31" s="132" t="s">
        <v>44</v>
      </c>
      <c r="B31" s="118"/>
      <c r="C31" s="119"/>
      <c r="D31" s="119"/>
      <c r="E31" s="119"/>
      <c r="F31" s="125"/>
      <c r="G31" s="137">
        <f>G27-F30</f>
        <v>0</v>
      </c>
    </row>
    <row r="32" spans="1:7" ht="16.5" thickTop="1" thickBot="1" x14ac:dyDescent="0.3">
      <c r="A32" s="138"/>
      <c r="B32" s="139"/>
      <c r="C32" s="140"/>
      <c r="D32" s="140"/>
      <c r="E32" s="140"/>
      <c r="F32" s="141"/>
      <c r="G32" s="142"/>
    </row>
    <row r="33" spans="1:7" ht="16.5" thickTop="1" thickBot="1" x14ac:dyDescent="0.3">
      <c r="A33" s="143" t="s">
        <v>23</v>
      </c>
      <c r="B33" s="143"/>
      <c r="C33" s="143"/>
      <c r="D33" s="143"/>
      <c r="E33" s="144"/>
      <c r="F33" s="144"/>
      <c r="G33" s="145"/>
    </row>
    <row r="34" spans="1:7" ht="15.75" thickTop="1" x14ac:dyDescent="0.25">
      <c r="A34" s="117" t="s">
        <v>97</v>
      </c>
      <c r="B34" s="31"/>
      <c r="C34" s="31"/>
      <c r="D34" s="31"/>
      <c r="E34" s="146"/>
      <c r="F34" s="146">
        <v>0</v>
      </c>
      <c r="G34" s="147"/>
    </row>
    <row r="35" spans="1:7" x14ac:dyDescent="0.25">
      <c r="A35" s="117" t="s">
        <v>98</v>
      </c>
      <c r="B35" s="31"/>
      <c r="C35" s="31"/>
      <c r="D35" s="31"/>
      <c r="E35" s="297">
        <v>13200</v>
      </c>
      <c r="F35" s="297"/>
      <c r="G35" s="31"/>
    </row>
    <row r="36" spans="1:7" ht="15.75" thickBot="1" x14ac:dyDescent="0.3">
      <c r="A36" s="31"/>
      <c r="B36" s="31"/>
      <c r="C36" s="31" t="s">
        <v>24</v>
      </c>
      <c r="D36" s="31"/>
      <c r="E36" s="31"/>
      <c r="F36" s="31"/>
      <c r="G36" s="148">
        <f>F34+E35</f>
        <v>13200</v>
      </c>
    </row>
    <row r="37" spans="1:7" ht="15.75" thickTop="1" x14ac:dyDescent="0.25">
      <c r="A37" s="20" t="s">
        <v>18</v>
      </c>
      <c r="B37" s="31"/>
      <c r="C37" s="31"/>
      <c r="D37" s="31"/>
      <c r="E37" s="149"/>
      <c r="F37" s="150"/>
      <c r="G37" s="31"/>
    </row>
    <row r="38" spans="1:7" x14ac:dyDescent="0.25">
      <c r="A38" s="126" t="s">
        <v>49</v>
      </c>
      <c r="B38" s="126"/>
      <c r="C38" s="126"/>
      <c r="D38" s="127"/>
      <c r="E38" s="127"/>
      <c r="F38" s="128">
        <v>208051381.87</v>
      </c>
      <c r="G38" s="151"/>
    </row>
    <row r="39" spans="1:7" x14ac:dyDescent="0.25">
      <c r="A39" s="126" t="s">
        <v>50</v>
      </c>
      <c r="B39" s="126"/>
      <c r="C39" s="126"/>
      <c r="D39" s="127"/>
      <c r="E39" s="127"/>
      <c r="F39" s="130">
        <v>218120</v>
      </c>
      <c r="G39" s="151"/>
    </row>
    <row r="40" spans="1:7" x14ac:dyDescent="0.25">
      <c r="A40" s="126"/>
      <c r="B40" s="126"/>
      <c r="C40" s="126"/>
      <c r="D40" s="127"/>
      <c r="E40" s="127"/>
      <c r="F40" s="130"/>
      <c r="G40" s="151"/>
    </row>
    <row r="41" spans="1:7" ht="15.75" thickBot="1" x14ac:dyDescent="0.3">
      <c r="A41" s="31"/>
      <c r="B41" s="31"/>
      <c r="C41" s="31" t="s">
        <v>24</v>
      </c>
      <c r="D41" s="31"/>
      <c r="E41" s="152"/>
      <c r="F41" s="151"/>
      <c r="G41" s="148">
        <f>F38+F40+F39</f>
        <v>208269501.87</v>
      </c>
    </row>
    <row r="42" spans="1:7" ht="15.75" thickTop="1" x14ac:dyDescent="0.25">
      <c r="A42" s="31"/>
      <c r="B42" s="31"/>
      <c r="C42" s="31"/>
      <c r="D42" s="31"/>
      <c r="E42" s="152"/>
      <c r="F42" s="151"/>
      <c r="G42" s="123"/>
    </row>
    <row r="43" spans="1:7" x14ac:dyDescent="0.25">
      <c r="A43" s="31" t="s">
        <v>52</v>
      </c>
      <c r="B43" s="126"/>
      <c r="C43" s="126"/>
      <c r="D43" s="127"/>
      <c r="E43" s="127"/>
      <c r="F43" s="128">
        <v>208282701.87</v>
      </c>
      <c r="G43" s="147"/>
    </row>
    <row r="44" spans="1:7" x14ac:dyDescent="0.25">
      <c r="A44" s="31"/>
      <c r="B44" s="31"/>
      <c r="C44" s="31" t="s">
        <v>24</v>
      </c>
      <c r="D44" s="31"/>
      <c r="E44" s="152"/>
      <c r="F44" s="153"/>
      <c r="G44" s="154">
        <f>F43</f>
        <v>208282701.87</v>
      </c>
    </row>
    <row r="45" spans="1:7" x14ac:dyDescent="0.25">
      <c r="A45" s="31"/>
      <c r="B45" s="31"/>
      <c r="C45" s="31"/>
      <c r="D45" s="31"/>
      <c r="E45" s="155"/>
      <c r="F45" s="58"/>
      <c r="G45" s="31"/>
    </row>
    <row r="46" spans="1:7" ht="15.75" thickBot="1" x14ac:dyDescent="0.3">
      <c r="A46" s="31"/>
      <c r="B46" s="31"/>
      <c r="C46" s="103"/>
      <c r="D46" s="132" t="s">
        <v>31</v>
      </c>
      <c r="E46" s="156"/>
      <c r="F46" s="31"/>
      <c r="G46" s="134">
        <f>G36+G41-G44</f>
        <v>0</v>
      </c>
    </row>
    <row r="47" spans="1:7" ht="15.75" thickTop="1" x14ac:dyDescent="0.25">
      <c r="A47" s="31"/>
      <c r="B47" s="31"/>
      <c r="C47" s="103"/>
      <c r="D47" s="132"/>
      <c r="E47" s="156"/>
      <c r="F47" s="31"/>
      <c r="G47" s="157"/>
    </row>
    <row r="48" spans="1:7" x14ac:dyDescent="0.25">
      <c r="A48" s="31"/>
      <c r="B48" s="31"/>
      <c r="C48" s="103"/>
      <c r="D48" s="132"/>
      <c r="E48" s="156"/>
      <c r="F48" s="31"/>
      <c r="G48" s="157"/>
    </row>
    <row r="49" spans="1:7" x14ac:dyDescent="0.25">
      <c r="A49" s="321"/>
      <c r="B49" s="321"/>
      <c r="C49" s="321"/>
      <c r="D49" s="158"/>
      <c r="E49" s="156"/>
      <c r="F49" s="159"/>
      <c r="G49" s="160"/>
    </row>
    <row r="50" spans="1:7" x14ac:dyDescent="0.25">
      <c r="A50" s="161" t="s">
        <v>55</v>
      </c>
      <c r="B50" s="162"/>
      <c r="C50" s="163"/>
      <c r="D50" s="164"/>
      <c r="E50" s="164"/>
      <c r="F50" s="165"/>
      <c r="G50" s="166" t="s">
        <v>33</v>
      </c>
    </row>
    <row r="51" spans="1:7" x14ac:dyDescent="0.25">
      <c r="A51" s="167"/>
      <c r="B51" s="167"/>
      <c r="C51" s="167"/>
      <c r="D51" s="168"/>
      <c r="E51" s="168"/>
      <c r="F51" s="168"/>
      <c r="G51" s="167"/>
    </row>
    <row r="52" spans="1:7" x14ac:dyDescent="0.25">
      <c r="A52" s="322"/>
      <c r="B52" s="322"/>
      <c r="C52" s="322"/>
      <c r="D52" s="169"/>
      <c r="E52" s="169"/>
      <c r="F52" s="169"/>
      <c r="G52" s="170"/>
    </row>
    <row r="53" spans="1:7" x14ac:dyDescent="0.25">
      <c r="A53" s="323" t="s">
        <v>34</v>
      </c>
      <c r="B53" s="323"/>
      <c r="C53" s="323"/>
      <c r="D53" s="161"/>
      <c r="E53" s="161"/>
      <c r="F53" s="161"/>
      <c r="G53" s="291" t="s">
        <v>35</v>
      </c>
    </row>
    <row r="54" spans="1:7" x14ac:dyDescent="0.25">
      <c r="A54" s="291"/>
      <c r="B54" s="291"/>
      <c r="C54" s="291"/>
      <c r="D54" s="291"/>
      <c r="E54" s="291"/>
      <c r="F54" s="291"/>
      <c r="G54" s="291"/>
    </row>
    <row r="55" spans="1:7" x14ac:dyDescent="0.25">
      <c r="A55" s="161"/>
      <c r="B55" s="162"/>
      <c r="C55" s="164"/>
      <c r="D55" s="164"/>
      <c r="E55" s="164"/>
      <c r="F55" s="291"/>
      <c r="G55" s="291"/>
    </row>
    <row r="56" spans="1:7" x14ac:dyDescent="0.25">
      <c r="A56" s="57"/>
      <c r="B56" s="98"/>
      <c r="C56" s="100"/>
      <c r="D56" s="100"/>
      <c r="E56" s="100"/>
      <c r="F56" s="289"/>
      <c r="G56" s="289"/>
    </row>
    <row r="57" spans="1:7" x14ac:dyDescent="0.25">
      <c r="A57" s="57"/>
      <c r="B57" s="98"/>
      <c r="C57" s="80"/>
      <c r="D57" s="80"/>
      <c r="E57" s="80"/>
      <c r="F57" s="289"/>
      <c r="G57" s="289"/>
    </row>
  </sheetData>
  <mergeCells count="10">
    <mergeCell ref="E35:F35"/>
    <mergeCell ref="A49:C49"/>
    <mergeCell ref="A52:C52"/>
    <mergeCell ref="A53:C53"/>
    <mergeCell ref="A4:G4"/>
    <mergeCell ref="A5:G5"/>
    <mergeCell ref="A6:G6"/>
    <mergeCell ref="A7:G7"/>
    <mergeCell ref="A9:B9"/>
    <mergeCell ref="A23:G2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B45" sqref="B45"/>
    </sheetView>
  </sheetViews>
  <sheetFormatPr baseColWidth="10" defaultRowHeight="15" x14ac:dyDescent="0.25"/>
  <cols>
    <col min="1" max="1" width="8.5703125" customWidth="1"/>
    <col min="3" max="3" width="8.5703125" customWidth="1"/>
    <col min="4" max="4" width="8.7109375" customWidth="1"/>
    <col min="5" max="5" width="38" customWidth="1"/>
    <col min="6" max="6" width="18.140625" customWidth="1"/>
    <col min="7" max="7" width="19.28515625" customWidth="1"/>
  </cols>
  <sheetData>
    <row r="1" spans="1:7" ht="18" x14ac:dyDescent="0.25">
      <c r="A1" s="171"/>
      <c r="B1" s="172"/>
      <c r="C1" s="65"/>
      <c r="D1" s="4"/>
      <c r="E1" s="66"/>
      <c r="F1" s="173"/>
      <c r="G1" s="173"/>
    </row>
    <row r="2" spans="1:7" ht="18" x14ac:dyDescent="0.25">
      <c r="A2" s="171"/>
      <c r="B2" s="172"/>
      <c r="C2" s="65"/>
      <c r="D2" s="4"/>
      <c r="E2" s="66"/>
      <c r="F2" s="173"/>
      <c r="G2" s="173"/>
    </row>
    <row r="3" spans="1:7" ht="18" x14ac:dyDescent="0.25">
      <c r="A3" s="311" t="s">
        <v>0</v>
      </c>
      <c r="B3" s="311"/>
      <c r="C3" s="311"/>
      <c r="D3" s="311"/>
      <c r="E3" s="311"/>
      <c r="F3" s="311"/>
      <c r="G3" s="311"/>
    </row>
    <row r="4" spans="1:7" x14ac:dyDescent="0.25">
      <c r="A4" s="312" t="s">
        <v>1</v>
      </c>
      <c r="B4" s="312"/>
      <c r="C4" s="312"/>
      <c r="D4" s="312"/>
      <c r="E4" s="312"/>
      <c r="F4" s="312"/>
      <c r="G4" s="312"/>
    </row>
    <row r="5" spans="1:7" x14ac:dyDescent="0.25">
      <c r="A5" s="313" t="s">
        <v>2</v>
      </c>
      <c r="B5" s="313"/>
      <c r="C5" s="313"/>
      <c r="D5" s="313"/>
      <c r="E5" s="313"/>
      <c r="F5" s="313"/>
      <c r="G5" s="313"/>
    </row>
    <row r="6" spans="1:7" x14ac:dyDescent="0.25">
      <c r="A6" s="313" t="s">
        <v>3</v>
      </c>
      <c r="B6" s="313"/>
      <c r="C6" s="313"/>
      <c r="D6" s="313"/>
      <c r="E6" s="313"/>
      <c r="F6" s="313"/>
      <c r="G6" s="313"/>
    </row>
    <row r="7" spans="1:7" x14ac:dyDescent="0.25">
      <c r="A7" s="290"/>
      <c r="B7" s="290"/>
      <c r="C7" s="290"/>
      <c r="D7" s="290"/>
      <c r="E7" s="290"/>
      <c r="F7" s="290"/>
      <c r="G7" s="290"/>
    </row>
    <row r="8" spans="1:7" ht="18.75" x14ac:dyDescent="0.3">
      <c r="A8" s="174" t="s">
        <v>56</v>
      </c>
      <c r="B8" s="175"/>
      <c r="C8" s="176"/>
      <c r="D8" s="177"/>
      <c r="E8" s="178"/>
      <c r="F8" s="178"/>
      <c r="G8" s="179" t="s">
        <v>5</v>
      </c>
    </row>
    <row r="9" spans="1:7" ht="18" x14ac:dyDescent="0.25">
      <c r="A9" s="326"/>
      <c r="B9" s="326"/>
      <c r="C9" s="180"/>
      <c r="D9" s="181"/>
      <c r="E9" s="173"/>
      <c r="F9" s="182"/>
      <c r="G9" s="183" t="s">
        <v>80</v>
      </c>
    </row>
    <row r="10" spans="1:7" ht="18" x14ac:dyDescent="0.25">
      <c r="A10" s="184" t="s">
        <v>99</v>
      </c>
      <c r="B10" s="185"/>
      <c r="C10" s="186"/>
      <c r="D10" s="186"/>
      <c r="E10" s="186"/>
      <c r="F10" s="187">
        <v>6953009.7699999996</v>
      </c>
      <c r="G10" s="188"/>
    </row>
    <row r="11" spans="1:7" ht="18" x14ac:dyDescent="0.25">
      <c r="A11" s="184" t="s">
        <v>100</v>
      </c>
      <c r="B11" s="185"/>
      <c r="C11" s="186"/>
      <c r="D11" s="186"/>
      <c r="E11" s="186"/>
      <c r="F11" s="189"/>
      <c r="G11" s="188"/>
    </row>
    <row r="12" spans="1:7" ht="18" x14ac:dyDescent="0.25">
      <c r="A12" s="186"/>
      <c r="B12" s="185"/>
      <c r="C12" s="186"/>
      <c r="D12" s="190" t="s">
        <v>57</v>
      </c>
      <c r="E12" s="186"/>
      <c r="F12" s="191"/>
      <c r="G12" s="192">
        <f>F10+F11</f>
        <v>6953009.7699999996</v>
      </c>
    </row>
    <row r="13" spans="1:7" ht="18" x14ac:dyDescent="0.25">
      <c r="A13" s="190" t="s">
        <v>8</v>
      </c>
      <c r="B13" s="185"/>
      <c r="C13" s="186"/>
      <c r="D13" s="186"/>
      <c r="E13" s="186"/>
      <c r="F13" s="191"/>
      <c r="G13" s="193"/>
    </row>
    <row r="14" spans="1:7" ht="18" x14ac:dyDescent="0.25">
      <c r="A14" s="194" t="s">
        <v>58</v>
      </c>
      <c r="B14" s="195"/>
      <c r="C14" s="195"/>
      <c r="D14" s="186"/>
      <c r="E14" s="186"/>
      <c r="F14" s="187">
        <v>1841675.74</v>
      </c>
      <c r="G14" s="193"/>
    </row>
    <row r="15" spans="1:7" ht="18" x14ac:dyDescent="0.25">
      <c r="A15" s="196"/>
      <c r="B15" s="195"/>
      <c r="C15" s="195"/>
      <c r="D15" s="186"/>
      <c r="E15" s="186"/>
      <c r="F15" s="189"/>
      <c r="G15" s="193"/>
    </row>
    <row r="16" spans="1:7" ht="18" x14ac:dyDescent="0.25">
      <c r="A16" s="180"/>
      <c r="B16" s="185"/>
      <c r="C16" s="197"/>
      <c r="D16" s="190" t="s">
        <v>57</v>
      </c>
      <c r="E16" s="198"/>
      <c r="F16" s="193"/>
      <c r="G16" s="199">
        <f>F14+F15</f>
        <v>1841675.74</v>
      </c>
    </row>
    <row r="17" spans="1:7" ht="18" x14ac:dyDescent="0.25">
      <c r="A17" s="190" t="s">
        <v>13</v>
      </c>
      <c r="B17" s="196"/>
      <c r="C17" s="196"/>
      <c r="D17" s="186"/>
      <c r="E17" s="198"/>
      <c r="F17" s="200"/>
      <c r="G17" s="191"/>
    </row>
    <row r="18" spans="1:7" ht="18" x14ac:dyDescent="0.25">
      <c r="A18" s="196" t="s">
        <v>101</v>
      </c>
      <c r="B18" s="196"/>
      <c r="C18" s="196"/>
      <c r="D18" s="186"/>
      <c r="E18" s="198"/>
      <c r="F18" s="201">
        <v>475000</v>
      </c>
      <c r="G18" s="191"/>
    </row>
    <row r="19" spans="1:7" ht="18" x14ac:dyDescent="0.25">
      <c r="A19" s="184" t="s">
        <v>59</v>
      </c>
      <c r="B19" s="196"/>
      <c r="C19" s="196"/>
      <c r="D19" s="186"/>
      <c r="E19" s="198"/>
      <c r="F19" s="202">
        <v>651379.99</v>
      </c>
      <c r="G19" s="191"/>
    </row>
    <row r="20" spans="1:7" ht="18" x14ac:dyDescent="0.25">
      <c r="A20" s="194" t="s">
        <v>60</v>
      </c>
      <c r="B20" s="195"/>
      <c r="C20" s="195"/>
      <c r="D20" s="186"/>
      <c r="E20" s="198"/>
      <c r="F20" s="203">
        <v>1576.66</v>
      </c>
      <c r="G20" s="191"/>
    </row>
    <row r="21" spans="1:7" ht="18" x14ac:dyDescent="0.25">
      <c r="A21" s="194" t="s">
        <v>61</v>
      </c>
      <c r="B21" s="195"/>
      <c r="C21" s="195"/>
      <c r="D21" s="186"/>
      <c r="E21" s="198"/>
      <c r="F21" s="203">
        <v>175</v>
      </c>
      <c r="G21" s="191"/>
    </row>
    <row r="22" spans="1:7" ht="18" x14ac:dyDescent="0.25">
      <c r="A22" s="204"/>
      <c r="B22" s="195"/>
      <c r="C22" s="186"/>
      <c r="D22" s="205" t="s">
        <v>57</v>
      </c>
      <c r="E22" s="198"/>
      <c r="F22" s="206"/>
      <c r="G22" s="207">
        <f>F19+F20+F21+F18</f>
        <v>1128131.6499999999</v>
      </c>
    </row>
    <row r="23" spans="1:7" ht="18" x14ac:dyDescent="0.25">
      <c r="A23" s="204"/>
      <c r="B23" s="195"/>
      <c r="C23" s="186"/>
      <c r="D23" s="205"/>
      <c r="E23" s="198"/>
      <c r="F23" s="206"/>
      <c r="G23" s="208"/>
    </row>
    <row r="24" spans="1:7" ht="18" x14ac:dyDescent="0.25">
      <c r="A24" s="197"/>
      <c r="B24" s="185"/>
      <c r="C24" s="186"/>
      <c r="D24" s="197" t="s">
        <v>16</v>
      </c>
      <c r="E24" s="198"/>
      <c r="F24" s="193"/>
      <c r="G24" s="209">
        <f>G12+G16-G22</f>
        <v>7666553.8599999994</v>
      </c>
    </row>
    <row r="25" spans="1:7" ht="18" x14ac:dyDescent="0.25">
      <c r="A25" s="325" t="s">
        <v>17</v>
      </c>
      <c r="B25" s="325"/>
      <c r="C25" s="325"/>
      <c r="D25" s="325"/>
      <c r="E25" s="325"/>
      <c r="F25" s="325"/>
    </row>
    <row r="26" spans="1:7" ht="18" x14ac:dyDescent="0.25">
      <c r="A26" s="205" t="s">
        <v>18</v>
      </c>
      <c r="B26" s="185"/>
      <c r="C26" s="186"/>
      <c r="D26" s="186"/>
      <c r="E26" s="186"/>
      <c r="F26" s="193"/>
      <c r="G26" s="191"/>
    </row>
    <row r="27" spans="1:7" ht="18" x14ac:dyDescent="0.25">
      <c r="A27" s="194" t="s">
        <v>62</v>
      </c>
      <c r="B27" s="185"/>
      <c r="C27" s="186"/>
      <c r="D27" s="186"/>
      <c r="E27" s="186"/>
      <c r="F27" s="192">
        <v>98476.38</v>
      </c>
      <c r="G27" s="193"/>
    </row>
    <row r="28" spans="1:7" ht="18.75" thickBot="1" x14ac:dyDescent="0.3">
      <c r="A28" s="186"/>
      <c r="B28" s="185"/>
      <c r="C28" s="186"/>
      <c r="D28" s="186"/>
      <c r="E28" s="186"/>
      <c r="F28" s="193"/>
      <c r="G28" s="210">
        <f>F27</f>
        <v>98476.38</v>
      </c>
    </row>
    <row r="29" spans="1:7" ht="18.75" thickTop="1" x14ac:dyDescent="0.25">
      <c r="A29" s="197" t="s">
        <v>13</v>
      </c>
      <c r="B29" s="185"/>
      <c r="C29" s="186"/>
      <c r="D29" s="186"/>
      <c r="E29" s="186"/>
      <c r="F29" s="193"/>
      <c r="G29" s="191"/>
    </row>
    <row r="30" spans="1:7" ht="18" x14ac:dyDescent="0.25">
      <c r="A30" s="184"/>
      <c r="B30" s="185"/>
      <c r="C30" s="186"/>
      <c r="D30" s="186"/>
      <c r="E30" s="186"/>
      <c r="F30" s="192"/>
      <c r="G30" s="191"/>
    </row>
    <row r="31" spans="1:7" ht="18.75" thickBot="1" x14ac:dyDescent="0.3">
      <c r="A31" s="197" t="s">
        <v>63</v>
      </c>
      <c r="B31" s="185"/>
      <c r="C31" s="186"/>
      <c r="D31" s="186"/>
      <c r="E31" s="186"/>
      <c r="F31" s="211"/>
      <c r="G31" s="212">
        <f>G24+G28-F30</f>
        <v>7765030.2399999993</v>
      </c>
    </row>
    <row r="32" spans="1:7" ht="19.5" thickTop="1" thickBot="1" x14ac:dyDescent="0.3">
      <c r="A32" s="197"/>
      <c r="B32" s="185"/>
      <c r="C32" s="186"/>
      <c r="D32" s="186"/>
      <c r="E32" s="186"/>
      <c r="F32" s="193"/>
      <c r="G32" s="213"/>
    </row>
    <row r="33" spans="1:7" ht="19.5" thickTop="1" thickBot="1" x14ac:dyDescent="0.3">
      <c r="A33" s="329" t="s">
        <v>23</v>
      </c>
      <c r="B33" s="329"/>
      <c r="C33" s="329"/>
      <c r="D33" s="329"/>
      <c r="E33" s="329"/>
      <c r="F33" s="329"/>
      <c r="G33" s="329"/>
    </row>
    <row r="34" spans="1:7" ht="18.75" thickTop="1" x14ac:dyDescent="0.25">
      <c r="A34" s="184" t="s">
        <v>102</v>
      </c>
      <c r="B34" s="196"/>
      <c r="C34" s="196"/>
      <c r="D34" s="196"/>
      <c r="E34" s="214"/>
      <c r="F34" s="215">
        <v>6976214.7699999996</v>
      </c>
      <c r="G34" s="216"/>
    </row>
    <row r="35" spans="1:7" ht="18" x14ac:dyDescent="0.25">
      <c r="A35" s="184" t="s">
        <v>103</v>
      </c>
      <c r="B35" s="196"/>
      <c r="C35" s="196"/>
      <c r="D35" s="196"/>
      <c r="E35" s="330"/>
      <c r="F35" s="330"/>
      <c r="G35" s="196"/>
    </row>
    <row r="36" spans="1:7" ht="18.75" thickBot="1" x14ac:dyDescent="0.3">
      <c r="A36" s="196"/>
      <c r="B36" s="196"/>
      <c r="D36" s="196" t="s">
        <v>64</v>
      </c>
      <c r="E36" s="196"/>
      <c r="F36" s="196"/>
      <c r="G36" s="217">
        <f>F34</f>
        <v>6976214.7699999996</v>
      </c>
    </row>
    <row r="37" spans="1:7" ht="18.75" thickTop="1" x14ac:dyDescent="0.25">
      <c r="A37" s="190" t="s">
        <v>18</v>
      </c>
      <c r="B37" s="196"/>
      <c r="C37" s="196"/>
      <c r="D37" s="196"/>
      <c r="E37" s="218"/>
      <c r="F37" s="219"/>
      <c r="G37" s="196"/>
    </row>
    <row r="38" spans="1:7" ht="18" x14ac:dyDescent="0.25">
      <c r="A38" s="194" t="s">
        <v>65</v>
      </c>
      <c r="B38" s="195"/>
      <c r="C38" s="195"/>
      <c r="D38" s="186"/>
      <c r="E38" s="186"/>
      <c r="F38" s="187">
        <v>1841675.74</v>
      </c>
      <c r="G38" s="216"/>
    </row>
    <row r="39" spans="1:7" ht="18.75" thickBot="1" x14ac:dyDescent="0.3">
      <c r="A39" s="196"/>
      <c r="B39" s="196"/>
      <c r="D39" s="196" t="s">
        <v>64</v>
      </c>
      <c r="E39" s="220"/>
      <c r="F39" s="220"/>
      <c r="G39" s="217">
        <f>F38</f>
        <v>1841675.74</v>
      </c>
    </row>
    <row r="40" spans="1:7" ht="18.75" thickTop="1" x14ac:dyDescent="0.25">
      <c r="A40" s="190" t="s">
        <v>13</v>
      </c>
      <c r="B40" s="196"/>
      <c r="C40" s="196"/>
      <c r="D40" s="196"/>
      <c r="E40" s="220"/>
      <c r="F40" s="220"/>
      <c r="G40" s="220"/>
    </row>
    <row r="41" spans="1:7" ht="18" x14ac:dyDescent="0.25">
      <c r="A41" s="196" t="s">
        <v>101</v>
      </c>
      <c r="B41" s="196"/>
      <c r="C41" s="196"/>
      <c r="D41" s="186"/>
      <c r="E41" s="198"/>
      <c r="F41" s="201">
        <v>475000</v>
      </c>
      <c r="G41" s="220"/>
    </row>
    <row r="42" spans="1:7" ht="18" x14ac:dyDescent="0.25">
      <c r="A42" s="196" t="s">
        <v>66</v>
      </c>
      <c r="B42" s="196"/>
      <c r="C42" s="184"/>
      <c r="D42" s="196"/>
      <c r="E42" s="198"/>
      <c r="F42" s="221">
        <v>1576.66</v>
      </c>
      <c r="G42" s="216"/>
    </row>
    <row r="43" spans="1:7" ht="18" x14ac:dyDescent="0.25">
      <c r="A43" s="196" t="s">
        <v>67</v>
      </c>
      <c r="B43" s="196"/>
      <c r="C43" s="184"/>
      <c r="D43" s="196"/>
      <c r="E43" s="198"/>
      <c r="F43" s="203">
        <v>175</v>
      </c>
      <c r="G43" s="216"/>
    </row>
    <row r="44" spans="1:7" ht="18" x14ac:dyDescent="0.25">
      <c r="A44" s="196" t="s">
        <v>68</v>
      </c>
      <c r="B44" s="196"/>
      <c r="C44" s="184"/>
      <c r="D44" s="196"/>
      <c r="E44" s="198"/>
      <c r="F44" s="222">
        <v>651379.99</v>
      </c>
      <c r="G44" s="216"/>
    </row>
    <row r="45" spans="1:7" ht="18" x14ac:dyDescent="0.25">
      <c r="A45" s="196" t="s">
        <v>104</v>
      </c>
      <c r="B45" s="196"/>
      <c r="C45" s="184"/>
      <c r="D45" s="196"/>
      <c r="E45" s="198"/>
      <c r="F45" s="222">
        <v>9555</v>
      </c>
      <c r="G45" s="216"/>
    </row>
    <row r="46" spans="1:7" ht="18" x14ac:dyDescent="0.25">
      <c r="A46" s="196" t="s">
        <v>69</v>
      </c>
      <c r="B46" s="196"/>
      <c r="C46" s="184"/>
      <c r="D46" s="196"/>
      <c r="E46" s="198"/>
      <c r="F46" s="223">
        <v>13650</v>
      </c>
    </row>
    <row r="47" spans="1:7" ht="18" x14ac:dyDescent="0.25">
      <c r="B47" s="80"/>
      <c r="C47" s="80"/>
      <c r="D47" s="190" t="s">
        <v>57</v>
      </c>
      <c r="F47" s="224"/>
      <c r="G47" s="225">
        <f>F42+F43+F44+F45+F46+F41</f>
        <v>1151336.6499999999</v>
      </c>
    </row>
    <row r="48" spans="1:7" ht="18.75" thickBot="1" x14ac:dyDescent="0.3">
      <c r="A48" s="80"/>
      <c r="B48" s="80"/>
      <c r="C48" s="65"/>
      <c r="D48" s="27" t="s">
        <v>31</v>
      </c>
      <c r="E48" s="80"/>
      <c r="F48" s="195"/>
      <c r="G48" s="226">
        <f>G36+G39-G47</f>
        <v>7666553.8599999994</v>
      </c>
    </row>
    <row r="49" spans="1:7" ht="18.75" thickTop="1" x14ac:dyDescent="0.25">
      <c r="A49" s="80"/>
      <c r="B49" s="80"/>
      <c r="C49" s="65"/>
      <c r="D49" s="27"/>
      <c r="E49" s="80"/>
      <c r="F49" s="196"/>
      <c r="G49" s="227"/>
    </row>
    <row r="50" spans="1:7" ht="18" x14ac:dyDescent="0.25">
      <c r="A50" s="328"/>
      <c r="B50" s="328"/>
      <c r="C50" s="328"/>
      <c r="D50" s="27"/>
      <c r="E50" s="80"/>
      <c r="F50" s="331"/>
      <c r="G50" s="331"/>
    </row>
    <row r="51" spans="1:7" x14ac:dyDescent="0.25">
      <c r="A51" s="314" t="s">
        <v>70</v>
      </c>
      <c r="B51" s="314"/>
      <c r="C51" s="314"/>
      <c r="D51" s="80"/>
      <c r="E51" s="100"/>
      <c r="F51" s="319" t="s">
        <v>33</v>
      </c>
      <c r="G51" s="319"/>
    </row>
    <row r="52" spans="1:7" x14ac:dyDescent="0.25">
      <c r="A52" s="287"/>
      <c r="B52" s="287"/>
      <c r="C52" s="287"/>
      <c r="D52" s="80"/>
      <c r="E52" s="100"/>
      <c r="F52" s="289"/>
      <c r="G52" s="289"/>
    </row>
    <row r="53" spans="1:7" x14ac:dyDescent="0.25">
      <c r="A53" s="327"/>
      <c r="B53" s="327"/>
      <c r="C53" s="327"/>
      <c r="D53" s="98"/>
      <c r="E53" s="98"/>
      <c r="F53" s="328"/>
      <c r="G53" s="328"/>
    </row>
    <row r="54" spans="1:7" x14ac:dyDescent="0.25">
      <c r="A54" s="319" t="s">
        <v>34</v>
      </c>
      <c r="B54" s="319"/>
      <c r="C54" s="319"/>
      <c r="D54" s="57"/>
      <c r="E54" s="57"/>
      <c r="F54" s="319" t="s">
        <v>35</v>
      </c>
      <c r="G54" s="319"/>
    </row>
    <row r="55" spans="1:7" ht="18" x14ac:dyDescent="0.25">
      <c r="A55" s="57"/>
      <c r="B55" s="98"/>
      <c r="C55" s="80"/>
      <c r="D55" s="80"/>
      <c r="E55" s="80"/>
      <c r="F55" s="228"/>
      <c r="G55" s="228"/>
    </row>
    <row r="56" spans="1:7" ht="18" x14ac:dyDescent="0.25">
      <c r="A56" s="57"/>
      <c r="B56" s="98"/>
      <c r="C56" s="80"/>
      <c r="D56" s="80"/>
      <c r="E56" s="80"/>
      <c r="F56" s="228"/>
      <c r="G56" s="228"/>
    </row>
    <row r="57" spans="1:7" ht="18" x14ac:dyDescent="0.25">
      <c r="A57" s="57"/>
      <c r="B57" s="98"/>
      <c r="C57" s="80"/>
      <c r="D57" s="80"/>
      <c r="E57" s="80"/>
      <c r="F57" s="228"/>
      <c r="G57" s="228"/>
    </row>
  </sheetData>
  <mergeCells count="16">
    <mergeCell ref="A53:C53"/>
    <mergeCell ref="F53:G53"/>
    <mergeCell ref="A54:C54"/>
    <mergeCell ref="F54:G54"/>
    <mergeCell ref="A33:G33"/>
    <mergeCell ref="E35:F35"/>
    <mergeCell ref="A50:C50"/>
    <mergeCell ref="F50:G50"/>
    <mergeCell ref="A51:C51"/>
    <mergeCell ref="F51:G51"/>
    <mergeCell ref="A25:F25"/>
    <mergeCell ref="A3:G3"/>
    <mergeCell ref="A4:G4"/>
    <mergeCell ref="A5:G5"/>
    <mergeCell ref="A6:G6"/>
    <mergeCell ref="A9:B9"/>
  </mergeCells>
  <pageMargins left="0.70866141732283472" right="0.70866141732283472" top="0.74803149606299213" bottom="0.74803149606299213" header="0.31496062992125984" footer="0.31496062992125984"/>
  <pageSetup scale="80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7" workbookViewId="0">
      <selection activeCell="C14" sqref="C14"/>
    </sheetView>
  </sheetViews>
  <sheetFormatPr baseColWidth="10" defaultRowHeight="15" x14ac:dyDescent="0.25"/>
  <cols>
    <col min="6" max="6" width="16.85546875" customWidth="1"/>
    <col min="7" max="7" width="21.5703125" customWidth="1"/>
  </cols>
  <sheetData>
    <row r="1" spans="1:7" ht="15.75" x14ac:dyDescent="0.25">
      <c r="A1" s="229"/>
      <c r="B1" s="230"/>
      <c r="C1" s="231"/>
      <c r="D1" s="232"/>
      <c r="E1" s="233"/>
      <c r="F1" s="230"/>
      <c r="G1" s="234"/>
    </row>
    <row r="2" spans="1:7" ht="15.75" x14ac:dyDescent="0.25">
      <c r="A2" s="229"/>
      <c r="B2" s="230"/>
      <c r="C2" s="231"/>
      <c r="D2" s="232"/>
      <c r="E2" s="233"/>
      <c r="F2" s="230"/>
      <c r="G2" s="234"/>
    </row>
    <row r="3" spans="1:7" ht="15.75" x14ac:dyDescent="0.25">
      <c r="A3" s="229"/>
      <c r="B3" s="230"/>
      <c r="C3" s="231"/>
      <c r="D3" s="232"/>
      <c r="E3" s="233"/>
      <c r="F3" s="230"/>
      <c r="G3" s="234"/>
    </row>
    <row r="4" spans="1:7" ht="18" x14ac:dyDescent="0.25">
      <c r="A4" s="311" t="s">
        <v>0</v>
      </c>
      <c r="B4" s="311"/>
      <c r="C4" s="311"/>
      <c r="D4" s="311"/>
      <c r="E4" s="311"/>
      <c r="F4" s="311"/>
      <c r="G4" s="311"/>
    </row>
    <row r="5" spans="1:7" x14ac:dyDescent="0.25">
      <c r="A5" s="312" t="s">
        <v>1</v>
      </c>
      <c r="B5" s="312"/>
      <c r="C5" s="312"/>
      <c r="D5" s="312"/>
      <c r="E5" s="312"/>
      <c r="F5" s="312"/>
      <c r="G5" s="312"/>
    </row>
    <row r="6" spans="1:7" x14ac:dyDescent="0.25">
      <c r="A6" s="313" t="s">
        <v>2</v>
      </c>
      <c r="B6" s="313"/>
      <c r="C6" s="313"/>
      <c r="D6" s="313"/>
      <c r="E6" s="313"/>
      <c r="F6" s="313"/>
      <c r="G6" s="313"/>
    </row>
    <row r="7" spans="1:7" x14ac:dyDescent="0.25">
      <c r="A7" s="313" t="s">
        <v>3</v>
      </c>
      <c r="B7" s="313"/>
      <c r="C7" s="313"/>
      <c r="D7" s="313"/>
      <c r="E7" s="313"/>
      <c r="F7" s="313"/>
      <c r="G7" s="313"/>
    </row>
    <row r="8" spans="1:7" ht="15.75" x14ac:dyDescent="0.25">
      <c r="A8" s="235" t="s">
        <v>71</v>
      </c>
      <c r="B8" s="109"/>
      <c r="C8" s="236"/>
      <c r="D8" s="237"/>
      <c r="E8" s="238"/>
      <c r="F8" s="238"/>
      <c r="G8" s="239" t="s">
        <v>5</v>
      </c>
    </row>
    <row r="9" spans="1:7" x14ac:dyDescent="0.25">
      <c r="A9" s="310"/>
      <c r="B9" s="310"/>
      <c r="C9" s="231"/>
      <c r="D9" s="240"/>
      <c r="E9" s="233"/>
      <c r="F9" s="241"/>
      <c r="G9" s="242" t="s">
        <v>80</v>
      </c>
    </row>
    <row r="10" spans="1:7" x14ac:dyDescent="0.25">
      <c r="A10" s="76" t="s">
        <v>95</v>
      </c>
      <c r="B10" s="243"/>
      <c r="C10" s="244"/>
      <c r="D10" s="244"/>
      <c r="E10" s="245"/>
      <c r="F10" s="246">
        <v>0</v>
      </c>
      <c r="G10" s="247"/>
    </row>
    <row r="11" spans="1:7" x14ac:dyDescent="0.25">
      <c r="A11" s="76" t="s">
        <v>105</v>
      </c>
      <c r="B11" s="243"/>
      <c r="C11" s="244"/>
      <c r="D11" s="244"/>
      <c r="E11" s="245"/>
      <c r="F11" s="248">
        <v>0</v>
      </c>
      <c r="G11" s="247"/>
    </row>
    <row r="12" spans="1:7" x14ac:dyDescent="0.25">
      <c r="A12" s="245"/>
      <c r="B12" s="249"/>
      <c r="C12" s="245"/>
      <c r="D12" s="250" t="s">
        <v>37</v>
      </c>
      <c r="E12" s="245"/>
      <c r="F12" s="246"/>
      <c r="G12" s="251">
        <f>F10+F11</f>
        <v>0</v>
      </c>
    </row>
    <row r="13" spans="1:7" x14ac:dyDescent="0.25">
      <c r="A13" s="252" t="s">
        <v>8</v>
      </c>
      <c r="B13" s="249"/>
      <c r="C13" s="245"/>
      <c r="D13" s="245"/>
      <c r="E13" s="245"/>
      <c r="F13" s="253"/>
      <c r="G13" s="254"/>
    </row>
    <row r="14" spans="1:7" ht="15.75" x14ac:dyDescent="0.25">
      <c r="A14" s="80" t="s">
        <v>72</v>
      </c>
      <c r="B14" s="80"/>
      <c r="C14" s="80"/>
      <c r="D14" s="80"/>
      <c r="E14" s="255"/>
      <c r="F14" s="246">
        <v>0</v>
      </c>
      <c r="G14" s="254"/>
    </row>
    <row r="15" spans="1:7" ht="15.75" x14ac:dyDescent="0.25">
      <c r="A15" s="80"/>
      <c r="B15" s="80"/>
      <c r="C15" s="80"/>
      <c r="D15" s="80"/>
      <c r="E15" s="255"/>
      <c r="F15" s="247"/>
      <c r="G15" s="254"/>
    </row>
    <row r="16" spans="1:7" x14ac:dyDescent="0.25">
      <c r="A16" s="231"/>
      <c r="B16" s="249"/>
      <c r="C16" s="250"/>
      <c r="D16" s="250" t="s">
        <v>37</v>
      </c>
      <c r="E16" s="256"/>
      <c r="F16" s="254"/>
      <c r="G16" s="251">
        <f>F14+F15</f>
        <v>0</v>
      </c>
    </row>
    <row r="17" spans="1:7" x14ac:dyDescent="0.25">
      <c r="A17" s="252" t="s">
        <v>13</v>
      </c>
      <c r="B17" s="80"/>
      <c r="C17" s="80"/>
      <c r="D17" s="245"/>
      <c r="E17" s="256"/>
      <c r="F17" s="254"/>
      <c r="G17" s="253"/>
    </row>
    <row r="18" spans="1:7" x14ac:dyDescent="0.25">
      <c r="A18" s="257" t="s">
        <v>73</v>
      </c>
      <c r="B18" s="257"/>
      <c r="C18" s="80"/>
      <c r="D18" s="245"/>
      <c r="E18" s="256"/>
      <c r="F18" s="258">
        <v>0</v>
      </c>
      <c r="G18" s="253"/>
    </row>
    <row r="19" spans="1:7" x14ac:dyDescent="0.25">
      <c r="A19" s="257" t="s">
        <v>74</v>
      </c>
      <c r="B19" s="257"/>
      <c r="C19" s="80"/>
      <c r="D19" s="245"/>
      <c r="E19" s="256"/>
      <c r="F19" s="259"/>
      <c r="G19" s="253"/>
    </row>
    <row r="20" spans="1:7" x14ac:dyDescent="0.25">
      <c r="A20" s="257" t="s">
        <v>75</v>
      </c>
      <c r="B20" s="257"/>
      <c r="C20" s="80"/>
      <c r="D20" s="245"/>
      <c r="E20" s="256"/>
      <c r="F20" s="259"/>
      <c r="G20" s="253"/>
    </row>
    <row r="21" spans="1:7" x14ac:dyDescent="0.25">
      <c r="A21" s="257" t="s">
        <v>76</v>
      </c>
      <c r="B21" s="257"/>
      <c r="C21" s="80"/>
      <c r="D21" s="245"/>
      <c r="E21" s="256"/>
      <c r="F21" s="260"/>
      <c r="G21" s="253"/>
    </row>
    <row r="22" spans="1:7" x14ac:dyDescent="0.25">
      <c r="A22" s="250"/>
      <c r="B22" s="249"/>
      <c r="C22" s="231"/>
      <c r="D22" s="250" t="s">
        <v>16</v>
      </c>
      <c r="E22" s="256"/>
      <c r="F22" s="254"/>
      <c r="G22" s="261">
        <f>G12+G16-F21</f>
        <v>0</v>
      </c>
    </row>
    <row r="23" spans="1:7" x14ac:dyDescent="0.25">
      <c r="A23" s="307" t="s">
        <v>17</v>
      </c>
      <c r="B23" s="307"/>
      <c r="C23" s="307"/>
      <c r="D23" s="307"/>
      <c r="E23" s="307"/>
      <c r="F23" s="307"/>
      <c r="G23" s="262"/>
    </row>
    <row r="24" spans="1:7" x14ac:dyDescent="0.25">
      <c r="A24" s="252" t="s">
        <v>18</v>
      </c>
      <c r="B24" s="249"/>
      <c r="C24" s="245"/>
      <c r="D24" s="245"/>
      <c r="E24" s="245"/>
      <c r="F24" s="263"/>
      <c r="G24" s="264"/>
    </row>
    <row r="25" spans="1:7" x14ac:dyDescent="0.25">
      <c r="A25" s="31" t="s">
        <v>42</v>
      </c>
      <c r="B25" s="249"/>
      <c r="C25" s="245"/>
      <c r="D25" s="245"/>
      <c r="E25" s="245"/>
      <c r="F25" s="265"/>
      <c r="G25" s="263"/>
    </row>
    <row r="26" spans="1:7" ht="15.75" x14ac:dyDescent="0.25">
      <c r="A26" s="250" t="s">
        <v>13</v>
      </c>
      <c r="B26" s="249"/>
      <c r="C26" s="245"/>
      <c r="D26" s="245"/>
      <c r="E26" s="266"/>
      <c r="F26" s="267"/>
      <c r="G26" s="264"/>
    </row>
    <row r="27" spans="1:7" ht="15.75" x14ac:dyDescent="0.25">
      <c r="A27" s="80" t="s">
        <v>43</v>
      </c>
      <c r="B27" s="249"/>
      <c r="C27" s="245"/>
      <c r="D27" s="245"/>
      <c r="E27" s="266"/>
      <c r="F27" s="268"/>
      <c r="G27" s="265"/>
    </row>
    <row r="28" spans="1:7" ht="16.5" thickBot="1" x14ac:dyDescent="0.3">
      <c r="A28" s="250" t="s">
        <v>44</v>
      </c>
      <c r="B28" s="249"/>
      <c r="C28" s="245"/>
      <c r="D28" s="245"/>
      <c r="E28" s="266"/>
      <c r="F28" s="268"/>
      <c r="G28" s="269">
        <f>G22</f>
        <v>0</v>
      </c>
    </row>
    <row r="29" spans="1:7" ht="17.25" thickTop="1" thickBot="1" x14ac:dyDescent="0.3">
      <c r="A29" s="250"/>
      <c r="B29" s="249"/>
      <c r="C29" s="245"/>
      <c r="D29" s="245"/>
      <c r="E29" s="266"/>
      <c r="F29" s="267"/>
      <c r="G29" s="270"/>
    </row>
    <row r="30" spans="1:7" ht="16.5" thickTop="1" thickBot="1" x14ac:dyDescent="0.3">
      <c r="A30" s="271" t="s">
        <v>23</v>
      </c>
      <c r="B30" s="271"/>
      <c r="C30" s="271"/>
      <c r="D30" s="271"/>
      <c r="E30" s="272"/>
      <c r="F30" s="272"/>
      <c r="G30" s="273"/>
    </row>
    <row r="31" spans="1:7" ht="15.75" thickTop="1" x14ac:dyDescent="0.25">
      <c r="A31" s="76" t="s">
        <v>106</v>
      </c>
      <c r="B31" s="31"/>
      <c r="C31" s="31"/>
      <c r="D31" s="31"/>
      <c r="E31" s="274"/>
      <c r="F31" s="275">
        <v>0</v>
      </c>
      <c r="G31" s="276"/>
    </row>
    <row r="32" spans="1:7" x14ac:dyDescent="0.25">
      <c r="A32" s="76" t="s">
        <v>107</v>
      </c>
      <c r="B32" s="31"/>
      <c r="C32" s="31"/>
      <c r="D32" s="31"/>
      <c r="E32" s="332"/>
      <c r="F32" s="332"/>
      <c r="G32" s="277"/>
    </row>
    <row r="33" spans="1:7" ht="15.75" thickBot="1" x14ac:dyDescent="0.3">
      <c r="A33" s="80"/>
      <c r="B33" s="80"/>
      <c r="C33" s="80" t="s">
        <v>24</v>
      </c>
      <c r="D33" s="80"/>
      <c r="E33" s="277"/>
      <c r="F33" s="277"/>
      <c r="G33" s="278">
        <f>F31+E32</f>
        <v>0</v>
      </c>
    </row>
    <row r="34" spans="1:7" ht="15.75" thickTop="1" x14ac:dyDescent="0.25">
      <c r="A34" s="80" t="s">
        <v>18</v>
      </c>
      <c r="B34" s="80"/>
      <c r="C34" s="80"/>
      <c r="D34" s="80"/>
      <c r="E34" s="279" t="s">
        <v>77</v>
      </c>
      <c r="F34" s="293"/>
      <c r="G34" s="277"/>
    </row>
    <row r="35" spans="1:7" ht="15.75" x14ac:dyDescent="0.25">
      <c r="A35" s="80" t="s">
        <v>78</v>
      </c>
      <c r="B35" s="80"/>
      <c r="C35" s="80"/>
      <c r="D35" s="80"/>
      <c r="E35" s="255"/>
      <c r="F35" s="246"/>
      <c r="G35" s="280"/>
    </row>
    <row r="36" spans="1:7" x14ac:dyDescent="0.25">
      <c r="A36" s="80"/>
      <c r="B36" s="80"/>
      <c r="C36" s="80"/>
      <c r="D36" s="80"/>
      <c r="E36" s="280"/>
      <c r="F36" s="280"/>
      <c r="G36" s="280"/>
    </row>
    <row r="37" spans="1:7" ht="15.75" thickBot="1" x14ac:dyDescent="0.3">
      <c r="A37" s="80"/>
      <c r="B37" s="80"/>
      <c r="C37" s="80" t="s">
        <v>24</v>
      </c>
      <c r="D37" s="80"/>
      <c r="E37" s="281"/>
      <c r="F37" s="281"/>
      <c r="G37" s="278">
        <f>SUM(F35:F36)</f>
        <v>0</v>
      </c>
    </row>
    <row r="38" spans="1:7" ht="15.75" thickTop="1" x14ac:dyDescent="0.25">
      <c r="A38" s="31" t="s">
        <v>13</v>
      </c>
      <c r="B38" s="80"/>
      <c r="C38" s="80"/>
      <c r="D38" s="80"/>
      <c r="E38" s="333"/>
      <c r="F38" s="333"/>
      <c r="G38" s="281"/>
    </row>
    <row r="39" spans="1:7" x14ac:dyDescent="0.25">
      <c r="A39" s="257" t="s">
        <v>73</v>
      </c>
      <c r="B39" s="257"/>
      <c r="C39" s="80"/>
      <c r="D39" s="245"/>
      <c r="E39" s="256"/>
      <c r="F39" s="282">
        <v>0</v>
      </c>
      <c r="G39" s="281"/>
    </row>
    <row r="40" spans="1:7" x14ac:dyDescent="0.25">
      <c r="A40" s="257" t="s">
        <v>74</v>
      </c>
      <c r="B40" s="257"/>
      <c r="C40" s="80"/>
      <c r="D40" s="245"/>
      <c r="E40" s="256"/>
      <c r="F40" s="259">
        <v>0</v>
      </c>
      <c r="G40" s="276"/>
    </row>
    <row r="41" spans="1:7" x14ac:dyDescent="0.25">
      <c r="A41" s="257" t="s">
        <v>75</v>
      </c>
      <c r="B41" s="257"/>
      <c r="C41" s="80"/>
      <c r="D41" s="245"/>
      <c r="E41" s="256"/>
      <c r="F41" s="259">
        <v>0</v>
      </c>
      <c r="G41" s="276"/>
    </row>
    <row r="42" spans="1:7" x14ac:dyDescent="0.25">
      <c r="A42" s="257" t="s">
        <v>79</v>
      </c>
      <c r="B42" s="80"/>
      <c r="C42" s="80"/>
      <c r="D42" s="80"/>
      <c r="E42" s="283"/>
      <c r="F42" s="284">
        <f>SUM(F39:F41)</f>
        <v>0</v>
      </c>
      <c r="G42" s="277"/>
    </row>
    <row r="43" spans="1:7" x14ac:dyDescent="0.25">
      <c r="A43" s="80"/>
      <c r="B43" s="80"/>
      <c r="C43" s="231"/>
      <c r="D43" s="250" t="s">
        <v>31</v>
      </c>
      <c r="E43" s="277"/>
      <c r="F43" s="277"/>
      <c r="G43" s="261">
        <f>G33+G37-F42</f>
        <v>0</v>
      </c>
    </row>
    <row r="44" spans="1:7" x14ac:dyDescent="0.25">
      <c r="A44" s="250"/>
      <c r="B44" s="249"/>
      <c r="C44" s="245"/>
      <c r="D44" s="245"/>
      <c r="E44" s="285"/>
      <c r="F44" s="254"/>
      <c r="G44" s="286"/>
    </row>
    <row r="45" spans="1:7" x14ac:dyDescent="0.25">
      <c r="A45" s="250"/>
      <c r="B45" s="249"/>
      <c r="C45" s="245"/>
      <c r="D45" s="245"/>
      <c r="E45" s="245"/>
      <c r="F45" s="263"/>
      <c r="G45" s="270"/>
    </row>
    <row r="46" spans="1:7" x14ac:dyDescent="0.25">
      <c r="A46" s="98"/>
      <c r="B46" s="328"/>
      <c r="C46" s="328"/>
      <c r="D46" s="328"/>
      <c r="E46" s="80"/>
      <c r="F46" s="92"/>
      <c r="G46" s="146"/>
    </row>
    <row r="47" spans="1:7" x14ac:dyDescent="0.25">
      <c r="A47" s="57"/>
      <c r="B47" s="294" t="s">
        <v>32</v>
      </c>
      <c r="C47" s="294"/>
      <c r="D47" s="294"/>
      <c r="E47" s="80"/>
      <c r="F47" s="294" t="s">
        <v>33</v>
      </c>
      <c r="G47" s="294"/>
    </row>
    <row r="48" spans="1:7" x14ac:dyDescent="0.25">
      <c r="A48" s="57"/>
      <c r="B48" s="289"/>
      <c r="C48" s="289"/>
      <c r="D48" s="289"/>
      <c r="E48" s="80"/>
      <c r="F48" s="289"/>
      <c r="G48" s="289"/>
    </row>
    <row r="49" spans="1:7" x14ac:dyDescent="0.25">
      <c r="A49" s="58"/>
      <c r="B49" s="321"/>
      <c r="C49" s="321"/>
      <c r="D49" s="321"/>
      <c r="E49" s="98"/>
      <c r="F49" s="328"/>
      <c r="G49" s="328"/>
    </row>
    <row r="50" spans="1:7" x14ac:dyDescent="0.25">
      <c r="A50" s="57"/>
      <c r="B50" s="294" t="s">
        <v>34</v>
      </c>
      <c r="C50" s="294"/>
      <c r="D50" s="294"/>
      <c r="E50" s="57"/>
      <c r="F50" s="294" t="s">
        <v>35</v>
      </c>
      <c r="G50" s="294"/>
    </row>
    <row r="51" spans="1:7" x14ac:dyDescent="0.25">
      <c r="A51" s="289"/>
      <c r="B51" s="289"/>
      <c r="C51" s="289"/>
      <c r="D51" s="289"/>
      <c r="E51" s="289"/>
      <c r="F51" s="289"/>
      <c r="G51" s="289"/>
    </row>
    <row r="52" spans="1:7" x14ac:dyDescent="0.25">
      <c r="A52" s="289"/>
      <c r="B52" s="289"/>
      <c r="C52" s="289"/>
      <c r="D52" s="289"/>
      <c r="E52" s="289"/>
      <c r="F52" s="289"/>
      <c r="G52" s="289"/>
    </row>
    <row r="53" spans="1:7" x14ac:dyDescent="0.25">
      <c r="A53" s="57"/>
      <c r="B53" s="98"/>
      <c r="C53" s="80"/>
      <c r="D53" s="80"/>
      <c r="E53" s="80"/>
      <c r="F53" s="289"/>
      <c r="G53" s="289"/>
    </row>
    <row r="54" spans="1:7" x14ac:dyDescent="0.25">
      <c r="A54" s="57"/>
      <c r="B54" s="98"/>
      <c r="C54" s="80"/>
      <c r="D54" s="80"/>
      <c r="E54" s="80"/>
      <c r="F54" s="289"/>
      <c r="G54" s="289"/>
    </row>
    <row r="55" spans="1:7" x14ac:dyDescent="0.25">
      <c r="G55" s="103"/>
    </row>
  </sheetData>
  <mergeCells count="15">
    <mergeCell ref="B50:D50"/>
    <mergeCell ref="F50:G50"/>
    <mergeCell ref="E32:F32"/>
    <mergeCell ref="E38:F38"/>
    <mergeCell ref="B46:D46"/>
    <mergeCell ref="B47:D47"/>
    <mergeCell ref="F47:G47"/>
    <mergeCell ref="B49:D49"/>
    <mergeCell ref="F49:G49"/>
    <mergeCell ref="A23:F23"/>
    <mergeCell ref="A4:G4"/>
    <mergeCell ref="A5:G5"/>
    <mergeCell ref="A6:G6"/>
    <mergeCell ref="A7:G7"/>
    <mergeCell ref="A9:B9"/>
  </mergeCells>
  <pageMargins left="0.70866141732283472" right="0.70866141732283472" top="0.74803149606299213" bottom="0.74803149606299213" header="0.31496062992125984" footer="0.31496062992125984"/>
  <pageSetup scale="9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Cuenta Tesorero 0102384894</vt:lpstr>
      <vt:lpstr>Colector</vt:lpstr>
      <vt:lpstr>Unica</vt:lpstr>
      <vt:lpstr>Anticipos Financieros</vt:lpstr>
      <vt:lpstr>Electronica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2023-11-13T13:39:23Z</dcterms:modified>
</cp:coreProperties>
</file>